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rcharginggroup-my.sharepoint.com/personal/adrewry_blinkcharging_com/Documents/Desktop/"/>
    </mc:Choice>
  </mc:AlternateContent>
  <xr:revisionPtr revIDLastSave="209" documentId="8_{82938F76-75CD-CA4A-A8C3-B681533E9727}" xr6:coauthVersionLast="47" xr6:coauthVersionMax="47" xr10:uidLastSave="{126DEA5F-596C-43F9-A9AE-35DA68FB6756}"/>
  <bookViews>
    <workbookView xWindow="-110" yWindow="-110" windowWidth="19420" windowHeight="10420" xr2:uid="{072AC206-D516-4441-B484-00157F6AEF84}"/>
  </bookViews>
  <sheets>
    <sheet name="Blin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7" i="1" l="1"/>
  <c r="O37" i="1"/>
  <c r="Q36" i="1"/>
  <c r="O36" i="1"/>
  <c r="Q35" i="1"/>
  <c r="O35" i="1"/>
  <c r="Q10" i="1" l="1"/>
  <c r="O10" i="1"/>
  <c r="Q9" i="1"/>
  <c r="O9" i="1"/>
  <c r="F96" i="1" l="1"/>
  <c r="F95" i="1"/>
  <c r="F94" i="1"/>
  <c r="F93" i="1"/>
  <c r="F92" i="1"/>
  <c r="F91" i="1"/>
  <c r="F90" i="1"/>
  <c r="F89" i="1"/>
  <c r="F88" i="1"/>
  <c r="F87" i="1"/>
  <c r="F86" i="1"/>
  <c r="F85" i="1"/>
  <c r="G68" i="1"/>
  <c r="G67" i="1"/>
  <c r="G66" i="1"/>
  <c r="G65" i="1"/>
  <c r="G64" i="1"/>
  <c r="G63" i="1"/>
  <c r="G62" i="1"/>
  <c r="G61" i="1"/>
  <c r="G60" i="1"/>
  <c r="G59" i="1"/>
  <c r="G58" i="1"/>
  <c r="G56" i="1"/>
  <c r="G54" i="1"/>
  <c r="G51" i="1"/>
  <c r="G26" i="1"/>
  <c r="G8" i="1"/>
  <c r="G7" i="1"/>
  <c r="G6" i="1"/>
  <c r="Q32" i="1"/>
  <c r="Q33" i="1"/>
  <c r="Q34" i="1"/>
  <c r="Q31" i="1"/>
  <c r="Q27" i="1"/>
  <c r="Q26" i="1"/>
  <c r="Q15" i="1"/>
  <c r="Q16" i="1"/>
  <c r="Q18" i="1"/>
  <c r="Q19" i="1"/>
  <c r="Q20" i="1"/>
  <c r="Q21" i="1"/>
  <c r="Q22" i="1"/>
  <c r="Q14" i="1"/>
  <c r="Q7" i="1"/>
  <c r="Q8" i="1"/>
  <c r="Q6" i="1"/>
  <c r="O32" i="1"/>
  <c r="O33" i="1"/>
  <c r="O34" i="1"/>
  <c r="O31" i="1"/>
  <c r="O27" i="1"/>
  <c r="O26" i="1"/>
  <c r="O15" i="1"/>
  <c r="O16" i="1"/>
  <c r="O18" i="1"/>
  <c r="O19" i="1"/>
  <c r="O20" i="1"/>
  <c r="O21" i="1"/>
  <c r="O22" i="1"/>
  <c r="O14" i="1"/>
  <c r="O7" i="1"/>
  <c r="O8" i="1"/>
  <c r="O6" i="1"/>
</calcChain>
</file>

<file path=xl/sharedStrings.xml><?xml version="1.0" encoding="utf-8"?>
<sst xmlns="http://schemas.openxmlformats.org/spreadsheetml/2006/main" count="413" uniqueCount="239">
  <si>
    <t>Last Updated:</t>
  </si>
  <si>
    <t>Mfg</t>
  </si>
  <si>
    <t>Model</t>
  </si>
  <si>
    <t>Description</t>
  </si>
  <si>
    <t>1-Yr</t>
  </si>
  <si>
    <t>2-Yr</t>
  </si>
  <si>
    <t>3-Yr</t>
  </si>
  <si>
    <t>5-Yr</t>
  </si>
  <si>
    <t>Blink</t>
  </si>
  <si>
    <t>01-0207</t>
  </si>
  <si>
    <t>Incl - Parts</t>
  </si>
  <si>
    <t>N/A</t>
  </si>
  <si>
    <t>AC Level 2 Charger 19.2 kW / 80A / 240V / 25 ft Cable</t>
  </si>
  <si>
    <t>01-0205</t>
  </si>
  <si>
    <t>Bundle: IQ200 A + IQ200 S + Triangle Pedestal</t>
  </si>
  <si>
    <t>01-0212</t>
  </si>
  <si>
    <t>AC Accessories</t>
  </si>
  <si>
    <t>Rectangular Pedestal</t>
  </si>
  <si>
    <t>Single - Aluminum w/ Green Cap</t>
  </si>
  <si>
    <t>01-0210</t>
  </si>
  <si>
    <t>Triangular Pedestal</t>
  </si>
  <si>
    <t>Dual - Aluminum w/ Green Cap</t>
  </si>
  <si>
    <t>01-0216</t>
  </si>
  <si>
    <t>Cable Management System – Ceiling Mount</t>
  </si>
  <si>
    <t>Ceiling Mount</t>
  </si>
  <si>
    <t>01-0222</t>
  </si>
  <si>
    <t>Cable Management System – Pedestal Mount Single</t>
  </si>
  <si>
    <t>Requires Rectangular Pedestal</t>
  </si>
  <si>
    <t>01-0223</t>
  </si>
  <si>
    <t>Cable Management System – Pedestal Mount Dual</t>
  </si>
  <si>
    <t>Requires Triangular Pedestal</t>
  </si>
  <si>
    <t>01-0217</t>
  </si>
  <si>
    <t>Pole Mount System – Single</t>
  </si>
  <si>
    <t>Single</t>
  </si>
  <si>
    <t>01-0218</t>
  </si>
  <si>
    <t>Pole Mount System – Dual</t>
  </si>
  <si>
    <t>Dual</t>
  </si>
  <si>
    <t>01-0219</t>
  </si>
  <si>
    <t>Custom Wrap Rect/Tri</t>
  </si>
  <si>
    <t>IQ200 Pedestal Wrapping</t>
  </si>
  <si>
    <t>Home Level 2 Charger / 32A</t>
  </si>
  <si>
    <t>01-0180</t>
  </si>
  <si>
    <t>50 amp / 12 kW AC Level 2 Charger, 23 ft. Cable with Wi-Fi</t>
  </si>
  <si>
    <t>01-0201</t>
  </si>
  <si>
    <t>DCFC Products</t>
  </si>
  <si>
    <t>Tellus</t>
  </si>
  <si>
    <t>01-0261</t>
  </si>
  <si>
    <t>Part #</t>
  </si>
  <si>
    <t>Discount</t>
  </si>
  <si>
    <t>Cost</t>
  </si>
  <si>
    <t>Pedestal for 30 kW Wallbox</t>
  </si>
  <si>
    <t>AC Commercial Chargers</t>
  </si>
  <si>
    <t>Residential  Chargers</t>
  </si>
  <si>
    <t>IQ 200 S</t>
  </si>
  <si>
    <t>IQ 200 D</t>
  </si>
  <si>
    <t>HQ 150</t>
  </si>
  <si>
    <t>HQ 200 - Advanced</t>
  </si>
  <si>
    <t>Network Fees</t>
  </si>
  <si>
    <t>Warranty - Parts and Labor - 15% Discounts</t>
  </si>
  <si>
    <t>Blink as Service</t>
  </si>
  <si>
    <t xml:space="preserve">Blink as a Service (BaaS) </t>
  </si>
  <si>
    <t>Blink Owns &amp; Operates, customer responsible for installation, 5 years</t>
  </si>
  <si>
    <t>Blink as a Service (BaaS) Dual</t>
  </si>
  <si>
    <t xml:space="preserve">IQ 200 A    </t>
  </si>
  <si>
    <t xml:space="preserve">AC Level 2 Charger 19.2 kW / 80A / 240V / 25 ft Cable / 7" Screen </t>
  </si>
  <si>
    <t>Cost per port per month for billing services, reporting location ID</t>
  </si>
  <si>
    <t>% increase</t>
  </si>
  <si>
    <t>Prev MSRP</t>
  </si>
  <si>
    <t>60-0100</t>
  </si>
  <si>
    <t>01-0520</t>
  </si>
  <si>
    <t>MQ200</t>
  </si>
  <si>
    <t>50 amp / 12 kW AC Level 2 Charger, 23 ft. Cable - RFID, Cellular, Wi-Fi, Screen, Meter</t>
  </si>
  <si>
    <t>01-0202</t>
  </si>
  <si>
    <t>MSRP</t>
  </si>
  <si>
    <r>
      <rPr>
        <b/>
        <sz val="11"/>
        <color rgb="FF212121"/>
        <rFont val="Arial"/>
        <family val="2"/>
      </rPr>
      <t>Product / Service Item</t>
    </r>
  </si>
  <si>
    <t>Series 4</t>
  </si>
  <si>
    <t>SC4-P
SC4-H</t>
  </si>
  <si>
    <r>
      <rPr>
        <sz val="11"/>
        <rFont val="Arial"/>
        <family val="2"/>
      </rPr>
      <t xml:space="preserve">$3,590
</t>
    </r>
    <r>
      <rPr>
        <sz val="11"/>
        <rFont val="Arial"/>
        <family val="2"/>
      </rPr>
      <t>Dual Unit- 2X</t>
    </r>
  </si>
  <si>
    <r>
      <rPr>
        <sz val="11"/>
        <rFont val="Arial"/>
        <family val="2"/>
      </rPr>
      <t xml:space="preserve">$2,693
</t>
    </r>
    <r>
      <rPr>
        <sz val="11"/>
        <rFont val="Arial"/>
        <family val="2"/>
      </rPr>
      <t>Dual Unit-2X</t>
    </r>
  </si>
  <si>
    <t>L2-730-Full1-25</t>
  </si>
  <si>
    <t xml:space="preserve">L2-748-Full1-18  </t>
  </si>
  <si>
    <t>L2-748-Full1-25</t>
  </si>
  <si>
    <t>SemaConnect Series 7 Plus (80amp), 18ft. Cable,  Fleet Dual EV Charging Station with mounting device and one year of Full Network Service
and Full Replacement Warranty Coverage</t>
  </si>
  <si>
    <t xml:space="preserve">L2-780-Full1-18                                     </t>
  </si>
  <si>
    <t>L2-780-Full1-25</t>
  </si>
  <si>
    <t xml:space="preserve">L2-848-Full1-18                         </t>
  </si>
  <si>
    <t>SemaConnectSeries 8 (48 Amp), 18ft. Cable, Dual EV Charging Station, with a credit card reader with mounting device and one year of Full Network Service and Full Replacement Warranty Coverage</t>
  </si>
  <si>
    <t>L2-848-Full1-18-CC</t>
  </si>
  <si>
    <t>L2-848-Full1-25</t>
  </si>
  <si>
    <t>L2-848-Full1-25-CC</t>
  </si>
  <si>
    <t xml:space="preserve">L2-880-Full1-18                         </t>
  </si>
  <si>
    <t>SemaConnect S880 Charging Station w/ One Year Full Service - w/ CC</t>
  </si>
  <si>
    <t xml:space="preserve">L2-880-Full1-18-CC                  </t>
  </si>
  <si>
    <t>L2-880-Full1-25</t>
  </si>
  <si>
    <t>L2-880-Full1-25-CC</t>
  </si>
  <si>
    <t>Pedestal (S7/S7+/S8/S8+)</t>
  </si>
  <si>
    <t>Single pedestal for SC748, SC780, SC848, SC880</t>
  </si>
  <si>
    <t>L2-PM-S7-S8</t>
  </si>
  <si>
    <t>Anchor Plate (S6/S7/S7+/S8/S8+)</t>
  </si>
  <si>
    <t>Anchor plate for pedestal mounts</t>
  </si>
  <si>
    <t>L2-AP-U</t>
  </si>
  <si>
    <t>Wall Mount (S7/S7+/S8/S8+)</t>
  </si>
  <si>
    <t>The wall mount for SC748, SC780, SC848, SC880</t>
  </si>
  <si>
    <t>L2-WM-S78P</t>
  </si>
  <si>
    <r>
      <rPr>
        <sz val="11"/>
        <rFont val="Arial"/>
        <family val="2"/>
      </rPr>
      <t>SemaConnect Cable Management System with dual lanyards</t>
    </r>
  </si>
  <si>
    <t>L2-CMS-D-S5678</t>
  </si>
  <si>
    <r>
      <rPr>
        <sz val="11"/>
        <rFont val="Arial"/>
        <family val="2"/>
      </rPr>
      <t xml:space="preserve">SemaConnect Cable Management System with single
</t>
    </r>
    <r>
      <rPr>
        <sz val="11"/>
        <rFont val="Arial"/>
        <family val="2"/>
      </rPr>
      <t>lanyards for single pedestal or single wall-mount configuration</t>
    </r>
  </si>
  <si>
    <r>
      <rPr>
        <sz val="11"/>
        <color rgb="FF212121"/>
        <rFont val="Arial"/>
        <family val="2"/>
      </rPr>
      <t>SC-CMS-1</t>
    </r>
  </si>
  <si>
    <r>
      <rPr>
        <sz val="11"/>
        <color rgb="FF212121"/>
        <rFont val="Arial"/>
        <family val="2"/>
      </rPr>
      <t>Annual Full Network Service Program</t>
    </r>
  </si>
  <si>
    <t>L2-NSP-S7/S7P</t>
  </si>
  <si>
    <r>
      <rPr>
        <sz val="11"/>
        <color rgb="FF212121"/>
        <rFont val="Arial"/>
        <family val="2"/>
      </rPr>
      <t>$240/year</t>
    </r>
  </si>
  <si>
    <t>Replacement Warranty - Series 6</t>
  </si>
  <si>
    <r>
      <rPr>
        <sz val="11"/>
        <color rgb="FF212121"/>
        <rFont val="Arial"/>
        <family val="2"/>
      </rPr>
      <t>Annual Full Replacement Service Contract</t>
    </r>
  </si>
  <si>
    <t>L2-WSP-S5-S6</t>
  </si>
  <si>
    <r>
      <rPr>
        <sz val="11"/>
        <color rgb="FF212121"/>
        <rFont val="Arial"/>
        <family val="2"/>
      </rPr>
      <t>$400/year</t>
    </r>
  </si>
  <si>
    <t>Annual Full Network Service Program 2 Plugs</t>
  </si>
  <si>
    <r>
      <rPr>
        <sz val="11"/>
        <color rgb="FF212121"/>
        <rFont val="Arial"/>
        <family val="2"/>
      </rPr>
      <t>$420/year</t>
    </r>
  </si>
  <si>
    <t>Replacement Warranty - Series 7 &amp; Plus</t>
  </si>
  <si>
    <t>L2-WSP-S7/S7P (SC7-FRS)</t>
  </si>
  <si>
    <t>$400/year</t>
  </si>
  <si>
    <r>
      <rPr>
        <sz val="11"/>
        <color rgb="FF212121"/>
        <rFont val="Arial"/>
        <family val="2"/>
      </rPr>
      <t>Annual Full Network Service</t>
    </r>
    <r>
      <rPr>
        <sz val="11"/>
        <rFont val="Arial"/>
        <family val="2"/>
      </rPr>
      <t xml:space="preserve"> Program 2 Plugs</t>
    </r>
  </si>
  <si>
    <t>L2-NSP-S8/S8P</t>
  </si>
  <si>
    <r>
      <rPr>
        <sz val="11"/>
        <color rgb="FF212121"/>
        <rFont val="Arial"/>
        <family val="2"/>
      </rPr>
      <t>$480/year</t>
    </r>
  </si>
  <si>
    <t>Replacement Warranty - Series 8 &amp; Plus</t>
  </si>
  <si>
    <t>L2-WSP-S8/S8P</t>
  </si>
  <si>
    <t>$500/year</t>
  </si>
  <si>
    <r>
      <rPr>
        <sz val="11"/>
        <color rgb="FF212121"/>
        <rFont val="Arial"/>
        <family val="2"/>
      </rPr>
      <t>Customized electrical design, project management, special installation services.</t>
    </r>
  </si>
  <si>
    <r>
      <rPr>
        <sz val="11"/>
        <color rgb="FF212121"/>
        <rFont val="Arial"/>
        <family val="2"/>
      </rPr>
      <t>Custom Quote</t>
    </r>
  </si>
  <si>
    <r>
      <rPr>
        <sz val="11"/>
        <color rgb="FF212121"/>
        <rFont val="Arial"/>
        <family val="2"/>
      </rPr>
      <t>Open Market/Custom Quote</t>
    </r>
  </si>
  <si>
    <t>Open Market/Custom Quote</t>
  </si>
  <si>
    <r>
      <rPr>
        <sz val="10"/>
        <rFont val="Arial"/>
        <family val="2"/>
      </rPr>
      <t>Product ID codes: P = Pedestal, W = Wall Mount, DP = Dual Pedestal</t>
    </r>
  </si>
  <si>
    <r>
      <rPr>
        <b/>
        <u/>
        <sz val="10"/>
        <rFont val="Arial"/>
        <family val="2"/>
      </rPr>
      <t xml:space="preserve">Notes
</t>
    </r>
    <r>
      <rPr>
        <sz val="10"/>
        <rFont val="Arial"/>
        <family val="2"/>
      </rPr>
      <t xml:space="preserve">*One year of Network Services are included with the purchase of all new hardware.
</t>
    </r>
    <r>
      <rPr>
        <sz val="10"/>
        <rFont val="Arial"/>
        <family val="2"/>
      </rPr>
      <t xml:space="preserve">*One year warranty included with the purchase of all new hardware
</t>
    </r>
    <r>
      <rPr>
        <sz val="10"/>
        <rFont val="Arial"/>
        <family val="2"/>
      </rPr>
      <t xml:space="preserve">*Reonnection fees for lapsed network services may apply. Written notification will be giving 30 days in advanced before coverage lapse.
</t>
    </r>
    <r>
      <rPr>
        <sz val="10"/>
        <rFont val="Arial"/>
        <family val="2"/>
      </rPr>
      <t>.</t>
    </r>
  </si>
  <si>
    <t>DCFC Product Line</t>
  </si>
  <si>
    <t>Price After Discount</t>
  </si>
  <si>
    <t>PhiHong DS30 Standalone</t>
  </si>
  <si>
    <t>30kW, Single CCS1, 7M cable, LAN, Wi-Fi &amp; 4G, OCPP, RFID</t>
  </si>
  <si>
    <t>PhiHong DS60 Standalone</t>
  </si>
  <si>
    <t>60kW, Dual CCS1, 7M cable, LAN, Wi-Fi &amp; 4G, OCPP, RFID</t>
  </si>
  <si>
    <t>PhiHong DS90 Standalone</t>
  </si>
  <si>
    <t>90kW, Dual CCS1, 7M cable, LAN, Wi-Fi &amp; 4G, OCPP, RFID</t>
  </si>
  <si>
    <t>PhiHong DS120 Standalone</t>
  </si>
  <si>
    <t>120kW, Dual CCS1, 7M cable, LAN, Wi-Fi &amp; 4G, OCPP, RFID</t>
  </si>
  <si>
    <t>PhiHong DS150 Standalone</t>
  </si>
  <si>
    <t>150kW, Dual CCS1, 7M cable, LAN, Wi-Fi &amp; 4G, OCPP, RFID</t>
  </si>
  <si>
    <t>PhiHong DS180 Standalone</t>
  </si>
  <si>
    <t>180kW, Dual CCS1, 7M cable, LAN, Wi-Fi &amp; 4G, OCPP, RFID</t>
  </si>
  <si>
    <t>Extended Warranty - 1 (30-60)</t>
  </si>
  <si>
    <t>Extended Warranty - 1 Additional Year + Maintainance - SA (30-60)</t>
  </si>
  <si>
    <t>Extended Warranty - 2 (30-60)</t>
  </si>
  <si>
    <t>Extended Warranty - 2 Additional Year + Maintainance - SA (30-60)</t>
  </si>
  <si>
    <t>Extended Warranty - 3 (30-60)</t>
  </si>
  <si>
    <t>Extended Warranty - 3 Additional Year + Maintainance - SA (30-60)</t>
  </si>
  <si>
    <t>Extended Warranty - 1 (90-120-150-180)</t>
  </si>
  <si>
    <t>Extended Warranty - 1 Additional Year + Maintainance - SA (90-120-150-180)</t>
  </si>
  <si>
    <t>Extended Warranty - 2 (90-120-150-180)</t>
  </si>
  <si>
    <t>Extended Warranty - 2 Additional Year + Maintainance - SA (90-120-150-180)</t>
  </si>
  <si>
    <t>Extended Warranty - 3 (90-120-150-180)</t>
  </si>
  <si>
    <t>Extended Warranty - 3 Additional Year + Maintainance - SA (90-120-150-180)</t>
  </si>
  <si>
    <t>Cable Management for 7M Cables</t>
  </si>
  <si>
    <t>Start-Up / Commissioning</t>
  </si>
  <si>
    <t>Annual Network Service</t>
  </si>
  <si>
    <t>Credit Card Reader</t>
  </si>
  <si>
    <t>*NOTES:</t>
  </si>
  <si>
    <t>All units come with 2 years of warranty, maintenance, and parts &amp; service</t>
  </si>
  <si>
    <t>No annual network service is included</t>
  </si>
  <si>
    <t>Start-Up / Commissioning is for 2 units at the same location, there is no discount for just one unit</t>
  </si>
  <si>
    <t>* Freight estimates will be given at time of project and will dependent on location and QTY of order</t>
  </si>
  <si>
    <t xml:space="preserve">*Reconnection fees for lapsed network coverage may apply </t>
  </si>
  <si>
    <t>* Network services are not included with purchase of any DCFC product and must be bought separately</t>
  </si>
  <si>
    <t>Mobile Charger</t>
  </si>
  <si>
    <t>Sourcewell</t>
  </si>
  <si>
    <t>Series 730 Charging Station w/ One Year Full Service</t>
  </si>
  <si>
    <t>Series 748 Charging Station w/ One Year Full Service</t>
  </si>
  <si>
    <t xml:space="preserve"> Series 748 Charging Station w/ One Year Full Service</t>
  </si>
  <si>
    <t>Series 780 Charging Station w/ One Year Full Service</t>
  </si>
  <si>
    <t>Seires 848 Charging Station w/ One Year Full Service</t>
  </si>
  <si>
    <t>Series 848 Charging Station w/ One Year Full Service - w/ CC</t>
  </si>
  <si>
    <t>Series 880 Charging Station w/ One Year Full Service</t>
  </si>
  <si>
    <t>Series 880 Charging Station w/ One Year Full Service - w/ CC</t>
  </si>
  <si>
    <t>Series 8 (48 Amp), 25 ft cable, Dual EV Charging Station, with mounting device and one year of Full Network Service and Full Replacement Warranty Coverage</t>
  </si>
  <si>
    <t>Series 8 (48 Amp), 25ft. Cable, Dual EV Charging Station, with a credit card reader with mounting device and one year of Full Network Service and Full Replacement Warranty Coverage</t>
  </si>
  <si>
    <t xml:space="preserve"> Series Plus (80 Amp), 18ft cable, Dual EV Charging Station, credit card reader with mounting device and one year of Full Network Service
and Full Replacement Warranty Coverage</t>
  </si>
  <si>
    <t>Series Plus (80 Amp), 25ft cable, Dual EV Charging Station and one year of Full Network Service
and Full Replacement Warranty Coverage</t>
  </si>
  <si>
    <t>Series Plus (80 Amp), 25ft cable, Dual EV Charging Station, credit card reader with mounting device and one year of Full Network Service
and Full Replacement Warranty Coverage</t>
  </si>
  <si>
    <t>Series 8 (48 Amp), 18 ft cable, Dual EV Charging Station, with mounting device and one year of Full Network Service and Full Replacement Warranty Coverage</t>
  </si>
  <si>
    <t>Series 7 Plus (80amp), 25ft. Cable,  Fleet Dual EV Charging Station with mounting device and one year of Full Network Service
and Full Replacement Warranty Coverage</t>
  </si>
  <si>
    <t>Series 7 (48 Amp), 25ft cable Fleet EV Dual Charging Station with mounting device and one year of Network Service and Full Replacement Warranty Coverage</t>
  </si>
  <si>
    <t>Series Plus (80 Amp), 18ft cable, Dual EV Charging Station and one year of Full Network Service
and Full Replacement Warranty Coverage</t>
  </si>
  <si>
    <t>Series 7 (48 Amp), 18ft cable Fleet EV Dual Charging Station with mounting device and one year of Network Service and Full Replacement Warranty Coverage</t>
  </si>
  <si>
    <t>Series 7 (30 Amp), 25ft cable Fleet EV Dual Charging Station with mounting device and one year of Network Service and Full Replacement Warranty Coverage</t>
  </si>
  <si>
    <t xml:space="preserve"> Series 6 EV Charging Station with mounting device, 18ft cable, and one year of Network
Service and Full Replacement Warranty Coverage</t>
  </si>
  <si>
    <t xml:space="preserve"> Series 4 Home Charging Station comes is 2 models (NEMA 14-50 and Hardwired) and both come with 3 years of Full Replacement Warranty Coverage.</t>
  </si>
  <si>
    <t xml:space="preserve">L2-630-Full1-18          </t>
  </si>
  <si>
    <t>Series 6</t>
  </si>
  <si>
    <t>Cable Management System Dual</t>
  </si>
  <si>
    <t>Cable Management System Single</t>
  </si>
  <si>
    <t>Full Network Services - Series 6</t>
  </si>
  <si>
    <t>Full Network Services - Series 7 &amp; Plus</t>
  </si>
  <si>
    <t>Full Network Services -
Series 8 &amp; Plus</t>
  </si>
  <si>
    <t>Design, Installation, Electical projects</t>
  </si>
  <si>
    <t>Product / Service Item</t>
  </si>
  <si>
    <t>Product ID</t>
  </si>
  <si>
    <t>Sourcewell Discount</t>
  </si>
  <si>
    <t>Sourcewell Price</t>
  </si>
  <si>
    <t>01-0264</t>
  </si>
  <si>
    <t>Bundle: IQ200 A + IQ200 S + Triangle Pedestal with CMS</t>
  </si>
  <si>
    <t>01-0263</t>
  </si>
  <si>
    <t xml:space="preserve">Moble AC Level 2 Charger 7.7kW, Gasoline Power, 23ft Cable </t>
  </si>
  <si>
    <t>01-0440</t>
  </si>
  <si>
    <t>Sourcewell 2023 Pricing Summary</t>
  </si>
  <si>
    <t>Cable Management System – Wall Mount</t>
  </si>
  <si>
    <t>Cable Management System – Pole Mount</t>
  </si>
  <si>
    <t>Wall Mount</t>
  </si>
  <si>
    <t>Pole Mount</t>
  </si>
  <si>
    <t>30 kW Wallbox - Single DCFC Wall Mount 100 Amps / 500 V CCS1, 16 ft. cable</t>
  </si>
  <si>
    <t>TP5-30-480-1</t>
  </si>
  <si>
    <t>60 kW DCFC - 140 Amps / 1,000 V Ped CCS1 + CCS1, simultaneous charging</t>
  </si>
  <si>
    <t>TP5-60-480-2</t>
  </si>
  <si>
    <t>01-0513</t>
  </si>
  <si>
    <t>TP5-120-480-2-300</t>
  </si>
  <si>
    <t>120 kW DCFC - 300 Amps / 1,000 V with CCS1 &amp; CCS1, simultaneous charging, 4G Modem, 300 amp cable</t>
  </si>
  <si>
    <t>01-0577</t>
  </si>
  <si>
    <t>TP5-180-480-2-300</t>
  </si>
  <si>
    <t>180 kW DCFC - 300 Amps / 1,000 V with CCS1 &amp; CCS1, simultaneous charging, 4G Modem, 300 amp cable</t>
  </si>
  <si>
    <t>01-0578</t>
  </si>
  <si>
    <t>TP5-240-480-2-300</t>
  </si>
  <si>
    <t>240 kW DCFC - 500 Amps / 1,000 V with Liquid Cooled Connector CCS1 &amp; CCS1, simultaneous charging, 4G Modem, 300 amp cable</t>
  </si>
  <si>
    <t>01-0579</t>
  </si>
  <si>
    <t>HPC-300-480-2</t>
  </si>
  <si>
    <t>300 kW DCFC - 500 Amps / 1,000 V with Liquid Cooled Connector CCS1 &amp; CCS1, simultaneous charging, 4G Modem</t>
  </si>
  <si>
    <t>01-0510</t>
  </si>
  <si>
    <t>HPC-360-480-2</t>
  </si>
  <si>
    <t>360 kW DCFC - 500 Amps / 1,000 V with Liquid Cooled Connector CCS1 &amp; CCS1, simultaneous charging, 4G Modem</t>
  </si>
  <si>
    <t>01-0599</t>
  </si>
  <si>
    <t>DCFC Wrapping</t>
  </si>
  <si>
    <t>Custom Wrap DCFC</t>
  </si>
  <si>
    <t xml:space="preserve">Quoted </t>
  </si>
  <si>
    <t>Single Unit</t>
  </si>
  <si>
    <t>Dual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</si>
</sst>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"/>
    <numFmt numFmtId="166" formatCode="\$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1"/>
      <color rgb="FF212121"/>
      <name val="Arial"/>
      <family val="2"/>
    </font>
    <font>
      <sz val="11"/>
      <name val="Arial"/>
      <family val="2"/>
    </font>
    <font>
      <sz val="11"/>
      <color rgb="FF0070C0"/>
      <name val="Arial"/>
      <family val="2"/>
    </font>
    <font>
      <sz val="11"/>
      <color rgb="FF212121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6"/>
      <color rgb="FF000000"/>
      <name val="Times New Roman"/>
      <family val="1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63">
    <xf numFmtId="0" fontId="0" fillId="0" borderId="0" xfId="0"/>
    <xf numFmtId="0" fontId="0" fillId="0" borderId="0" xfId="0" applyAlignment="1">
      <alignment horizontal="right" wrapText="1"/>
    </xf>
    <xf numFmtId="0" fontId="4" fillId="0" borderId="0" xfId="0" applyFont="1"/>
    <xf numFmtId="0" fontId="0" fillId="0" borderId="0" xfId="0" applyAlignment="1">
      <alignment wrapText="1"/>
    </xf>
    <xf numFmtId="164" fontId="0" fillId="0" borderId="0" xfId="0" applyNumberFormat="1"/>
    <xf numFmtId="44" fontId="0" fillId="0" borderId="0" xfId="0" applyNumberFormat="1"/>
    <xf numFmtId="0" fontId="6" fillId="0" borderId="0" xfId="0" applyFont="1" applyAlignment="1">
      <alignment horizontal="center" wrapText="1"/>
    </xf>
    <xf numFmtId="14" fontId="3" fillId="0" borderId="0" xfId="0" applyNumberFormat="1" applyFont="1" applyAlignment="1">
      <alignment horizontal="center" wrapText="1"/>
    </xf>
    <xf numFmtId="0" fontId="7" fillId="2" borderId="2" xfId="0" applyFont="1" applyFill="1" applyBorder="1" applyAlignment="1">
      <alignment horizontal="left"/>
    </xf>
    <xf numFmtId="0" fontId="2" fillId="3" borderId="2" xfId="0" applyFont="1" applyFill="1" applyBorder="1"/>
    <xf numFmtId="0" fontId="2" fillId="3" borderId="3" xfId="0" applyFont="1" applyFill="1" applyBorder="1"/>
    <xf numFmtId="0" fontId="2" fillId="3" borderId="0" xfId="0" applyFont="1" applyFill="1"/>
    <xf numFmtId="0" fontId="2" fillId="3" borderId="0" xfId="0" applyFont="1" applyFill="1" applyAlignment="1">
      <alignment wrapText="1"/>
    </xf>
    <xf numFmtId="0" fontId="2" fillId="3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/>
    </xf>
    <xf numFmtId="0" fontId="0" fillId="0" borderId="3" xfId="0" applyBorder="1"/>
    <xf numFmtId="0" fontId="0" fillId="0" borderId="0" xfId="0" applyAlignment="1">
      <alignment horizontal="center"/>
    </xf>
    <xf numFmtId="164" fontId="0" fillId="0" borderId="0" xfId="1" applyNumberFormat="1" applyFont="1" applyBorder="1"/>
    <xf numFmtId="9" fontId="4" fillId="0" borderId="0" xfId="2" applyFont="1" applyBorder="1" applyAlignment="1">
      <alignment horizontal="center"/>
    </xf>
    <xf numFmtId="164" fontId="0" fillId="4" borderId="0" xfId="1" applyNumberFormat="1" applyFont="1" applyFill="1" applyBorder="1"/>
    <xf numFmtId="0" fontId="0" fillId="3" borderId="0" xfId="0" applyFill="1"/>
    <xf numFmtId="0" fontId="5" fillId="0" borderId="0" xfId="0" applyFont="1"/>
    <xf numFmtId="0" fontId="5" fillId="0" borderId="0" xfId="0" applyFont="1" applyAlignment="1">
      <alignment horizontal="center"/>
    </xf>
    <xf numFmtId="164" fontId="0" fillId="4" borderId="0" xfId="1" applyNumberFormat="1" applyFont="1" applyFill="1" applyBorder="1" applyAlignment="1">
      <alignment horizontal="center"/>
    </xf>
    <xf numFmtId="0" fontId="7" fillId="2" borderId="0" xfId="0" applyFont="1" applyFill="1" applyAlignment="1">
      <alignment horizontal="left"/>
    </xf>
    <xf numFmtId="164" fontId="0" fillId="0" borderId="0" xfId="1" applyNumberFormat="1" applyFont="1" applyFill="1" applyBorder="1"/>
    <xf numFmtId="164" fontId="5" fillId="0" borderId="0" xfId="0" applyNumberFormat="1" applyFont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/>
    </xf>
    <xf numFmtId="164" fontId="0" fillId="0" borderId="5" xfId="1" applyNumberFormat="1" applyFont="1" applyFill="1" applyBorder="1"/>
    <xf numFmtId="9" fontId="4" fillId="0" borderId="5" xfId="2" applyFont="1" applyBorder="1" applyAlignment="1">
      <alignment horizontal="center"/>
    </xf>
    <xf numFmtId="0" fontId="0" fillId="3" borderId="5" xfId="0" applyFill="1" applyBorder="1"/>
    <xf numFmtId="0" fontId="5" fillId="5" borderId="0" xfId="0" applyFont="1" applyFill="1"/>
    <xf numFmtId="0" fontId="5" fillId="5" borderId="0" xfId="0" applyFont="1" applyFill="1" applyAlignment="1">
      <alignment horizontal="center"/>
    </xf>
    <xf numFmtId="164" fontId="0" fillId="5" borderId="0" xfId="1" applyNumberFormat="1" applyFont="1" applyFill="1" applyBorder="1"/>
    <xf numFmtId="0" fontId="5" fillId="5" borderId="5" xfId="0" applyFont="1" applyFill="1" applyBorder="1"/>
    <xf numFmtId="0" fontId="5" fillId="5" borderId="5" xfId="0" applyFont="1" applyFill="1" applyBorder="1" applyAlignment="1">
      <alignment horizontal="center"/>
    </xf>
    <xf numFmtId="164" fontId="0" fillId="5" borderId="5" xfId="1" applyNumberFormat="1" applyFont="1" applyFill="1" applyBorder="1"/>
    <xf numFmtId="0" fontId="9" fillId="0" borderId="0" xfId="3" applyBorder="1"/>
    <xf numFmtId="9" fontId="4" fillId="0" borderId="0" xfId="2" applyFont="1"/>
    <xf numFmtId="9" fontId="2" fillId="3" borderId="0" xfId="2" applyFont="1" applyFill="1" applyBorder="1" applyAlignment="1">
      <alignment horizontal="center"/>
    </xf>
    <xf numFmtId="0" fontId="4" fillId="0" borderId="3" xfId="0" applyFont="1" applyBorder="1"/>
    <xf numFmtId="44" fontId="0" fillId="0" borderId="0" xfId="0" applyNumberFormat="1" applyAlignment="1">
      <alignment horizontal="center"/>
    </xf>
    <xf numFmtId="44" fontId="4" fillId="0" borderId="0" xfId="1" applyFont="1"/>
    <xf numFmtId="44" fontId="7" fillId="2" borderId="2" xfId="1" applyFont="1" applyFill="1" applyBorder="1" applyAlignment="1">
      <alignment horizontal="left"/>
    </xf>
    <xf numFmtId="44" fontId="2" fillId="3" borderId="0" xfId="1" applyFont="1" applyFill="1" applyBorder="1" applyAlignment="1">
      <alignment horizontal="center"/>
    </xf>
    <xf numFmtId="44" fontId="4" fillId="0" borderId="0" xfId="1" applyFont="1" applyBorder="1" applyAlignment="1">
      <alignment horizontal="center"/>
    </xf>
    <xf numFmtId="44" fontId="7" fillId="2" borderId="0" xfId="1" applyFont="1" applyFill="1" applyBorder="1" applyAlignment="1">
      <alignment horizontal="left"/>
    </xf>
    <xf numFmtId="44" fontId="4" fillId="0" borderId="5" xfId="1" applyFont="1" applyBorder="1" applyAlignment="1">
      <alignment horizontal="center"/>
    </xf>
    <xf numFmtId="9" fontId="7" fillId="2" borderId="2" xfId="2" applyFont="1" applyFill="1" applyBorder="1" applyAlignment="1">
      <alignment horizontal="left"/>
    </xf>
    <xf numFmtId="9" fontId="4" fillId="0" borderId="0" xfId="2" applyFont="1" applyFill="1" applyBorder="1"/>
    <xf numFmtId="9" fontId="7" fillId="2" borderId="0" xfId="2" applyFont="1" applyFill="1" applyBorder="1" applyAlignment="1">
      <alignment horizontal="left"/>
    </xf>
    <xf numFmtId="9" fontId="7" fillId="3" borderId="0" xfId="2" applyFont="1" applyFill="1" applyBorder="1" applyAlignment="1">
      <alignment horizontal="center"/>
    </xf>
    <xf numFmtId="9" fontId="8" fillId="0" borderId="0" xfId="2" applyFont="1" applyBorder="1" applyAlignment="1">
      <alignment horizontal="center"/>
    </xf>
    <xf numFmtId="9" fontId="4" fillId="0" borderId="0" xfId="2" applyFont="1" applyBorder="1"/>
    <xf numFmtId="44" fontId="3" fillId="0" borderId="0" xfId="1" applyFont="1" applyAlignment="1">
      <alignment horizontal="center" wrapText="1"/>
    </xf>
    <xf numFmtId="44" fontId="2" fillId="3" borderId="0" xfId="1" applyFont="1" applyFill="1" applyBorder="1" applyAlignment="1">
      <alignment horizontal="center" wrapText="1"/>
    </xf>
    <xf numFmtId="44" fontId="0" fillId="0" borderId="0" xfId="1" applyFont="1" applyBorder="1" applyAlignment="1">
      <alignment horizontal="center"/>
    </xf>
    <xf numFmtId="44" fontId="6" fillId="0" borderId="0" xfId="1" applyFont="1" applyFill="1" applyBorder="1" applyAlignment="1">
      <alignment horizontal="center" wrapText="1"/>
    </xf>
    <xf numFmtId="44" fontId="6" fillId="0" borderId="0" xfId="1" applyFont="1" applyBorder="1" applyAlignment="1">
      <alignment horizontal="center" wrapText="1"/>
    </xf>
    <xf numFmtId="44" fontId="6" fillId="0" borderId="0" xfId="1" applyFont="1" applyAlignment="1">
      <alignment horizontal="center" wrapText="1"/>
    </xf>
    <xf numFmtId="0" fontId="0" fillId="0" borderId="0" xfId="0" applyAlignment="1">
      <alignment horizontal="center" wrapText="1"/>
    </xf>
    <xf numFmtId="44" fontId="0" fillId="0" borderId="0" xfId="1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 wrapText="1"/>
    </xf>
    <xf numFmtId="0" fontId="0" fillId="0" borderId="0" xfId="0" applyAlignment="1">
      <alignment vertical="center"/>
    </xf>
    <xf numFmtId="164" fontId="0" fillId="0" borderId="0" xfId="1" applyNumberFormat="1" applyFont="1" applyFill="1"/>
    <xf numFmtId="44" fontId="0" fillId="0" borderId="5" xfId="1" applyFont="1" applyBorder="1" applyAlignment="1">
      <alignment horizontal="center"/>
    </xf>
    <xf numFmtId="44" fontId="0" fillId="0" borderId="0" xfId="1" applyFont="1" applyBorder="1" applyAlignment="1">
      <alignment horizontal="right"/>
    </xf>
    <xf numFmtId="0" fontId="0" fillId="0" borderId="0" xfId="0" applyAlignment="1">
      <alignment horizontal="left" vertical="top"/>
    </xf>
    <xf numFmtId="0" fontId="14" fillId="0" borderId="9" xfId="0" applyFont="1" applyBorder="1" applyAlignment="1">
      <alignment horizontal="left" vertical="top" wrapText="1"/>
    </xf>
    <xf numFmtId="166" fontId="10" fillId="0" borderId="9" xfId="0" applyNumberFormat="1" applyFont="1" applyBorder="1" applyAlignment="1">
      <alignment horizontal="center" vertical="top" shrinkToFit="1"/>
    </xf>
    <xf numFmtId="9" fontId="10" fillId="0" borderId="10" xfId="0" applyNumberFormat="1" applyFont="1" applyBorder="1" applyAlignment="1">
      <alignment horizontal="center" vertical="top" shrinkToFit="1"/>
    </xf>
    <xf numFmtId="165" fontId="10" fillId="0" borderId="11" xfId="0" applyNumberFormat="1" applyFont="1" applyBorder="1" applyAlignment="1">
      <alignment horizontal="center" vertical="top" shrinkToFit="1"/>
    </xf>
    <xf numFmtId="0" fontId="14" fillId="5" borderId="12" xfId="0" applyFont="1" applyFill="1" applyBorder="1" applyAlignment="1">
      <alignment horizontal="left" vertical="top" wrapText="1"/>
    </xf>
    <xf numFmtId="0" fontId="0" fillId="5" borderId="12" xfId="0" applyFill="1" applyBorder="1" applyAlignment="1">
      <alignment horizontal="center" vertical="top" wrapText="1"/>
    </xf>
    <xf numFmtId="9" fontId="10" fillId="5" borderId="12" xfId="0" applyNumberFormat="1" applyFont="1" applyFill="1" applyBorder="1" applyAlignment="1">
      <alignment horizontal="center" vertical="top" shrinkToFit="1"/>
    </xf>
    <xf numFmtId="165" fontId="0" fillId="5" borderId="12" xfId="0" applyNumberFormat="1" applyFill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center" wrapText="1"/>
    </xf>
    <xf numFmtId="8" fontId="14" fillId="0" borderId="13" xfId="0" applyNumberFormat="1" applyFont="1" applyBorder="1" applyAlignment="1">
      <alignment horizontal="center" vertical="center"/>
    </xf>
    <xf numFmtId="9" fontId="10" fillId="0" borderId="14" xfId="0" applyNumberFormat="1" applyFont="1" applyBorder="1" applyAlignment="1">
      <alignment horizontal="center" vertical="top" shrinkToFit="1"/>
    </xf>
    <xf numFmtId="165" fontId="14" fillId="0" borderId="13" xfId="0" applyNumberFormat="1" applyFont="1" applyBorder="1" applyAlignment="1">
      <alignment horizontal="center" vertical="center"/>
    </xf>
    <xf numFmtId="0" fontId="14" fillId="0" borderId="15" xfId="0" applyFont="1" applyBorder="1" applyAlignment="1">
      <alignment horizontal="left" vertical="top" wrapText="1"/>
    </xf>
    <xf numFmtId="166" fontId="10" fillId="0" borderId="15" xfId="0" applyNumberFormat="1" applyFont="1" applyBorder="1" applyAlignment="1">
      <alignment horizontal="center" vertical="top" shrinkToFit="1"/>
    </xf>
    <xf numFmtId="165" fontId="10" fillId="0" borderId="16" xfId="0" applyNumberFormat="1" applyFont="1" applyBorder="1" applyAlignment="1">
      <alignment horizontal="center" vertical="top" shrinkToFit="1"/>
    </xf>
    <xf numFmtId="0" fontId="14" fillId="0" borderId="6" xfId="0" applyFont="1" applyBorder="1" applyAlignment="1">
      <alignment horizontal="left" vertical="top" wrapText="1"/>
    </xf>
    <xf numFmtId="166" fontId="10" fillId="0" borderId="6" xfId="0" applyNumberFormat="1" applyFont="1" applyBorder="1" applyAlignment="1">
      <alignment horizontal="center" vertical="top" shrinkToFit="1"/>
    </xf>
    <xf numFmtId="9" fontId="10" fillId="0" borderId="7" xfId="0" applyNumberFormat="1" applyFont="1" applyBorder="1" applyAlignment="1">
      <alignment horizontal="center" vertical="top" shrinkToFit="1"/>
    </xf>
    <xf numFmtId="165" fontId="10" fillId="0" borderId="17" xfId="0" applyNumberFormat="1" applyFont="1" applyBorder="1" applyAlignment="1">
      <alignment horizontal="center" vertical="top" shrinkToFit="1"/>
    </xf>
    <xf numFmtId="0" fontId="14" fillId="5" borderId="6" xfId="0" applyFont="1" applyFill="1" applyBorder="1" applyAlignment="1">
      <alignment horizontal="left" vertical="top" wrapText="1"/>
    </xf>
    <xf numFmtId="166" fontId="10" fillId="5" borderId="6" xfId="0" applyNumberFormat="1" applyFont="1" applyFill="1" applyBorder="1" applyAlignment="1">
      <alignment horizontal="center" vertical="top" shrinkToFit="1"/>
    </xf>
    <xf numFmtId="9" fontId="10" fillId="5" borderId="7" xfId="0" applyNumberFormat="1" applyFont="1" applyFill="1" applyBorder="1" applyAlignment="1">
      <alignment horizontal="center" vertical="top" shrinkToFit="1"/>
    </xf>
    <xf numFmtId="165" fontId="10" fillId="5" borderId="17" xfId="0" applyNumberFormat="1" applyFont="1" applyFill="1" applyBorder="1" applyAlignment="1">
      <alignment horizontal="center" vertical="top" shrinkToFit="1"/>
    </xf>
    <xf numFmtId="0" fontId="14" fillId="5" borderId="0" xfId="0" applyFont="1" applyFill="1" applyAlignment="1">
      <alignment horizontal="center" vertical="center"/>
    </xf>
    <xf numFmtId="166" fontId="10" fillId="5" borderId="6" xfId="0" applyNumberFormat="1" applyFont="1" applyFill="1" applyBorder="1" applyAlignment="1">
      <alignment horizontal="center" vertical="center" shrinkToFit="1"/>
    </xf>
    <xf numFmtId="165" fontId="10" fillId="5" borderId="17" xfId="0" applyNumberFormat="1" applyFont="1" applyFill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wrapText="1"/>
    </xf>
    <xf numFmtId="166" fontId="10" fillId="0" borderId="6" xfId="0" applyNumberFormat="1" applyFont="1" applyBorder="1" applyAlignment="1">
      <alignment horizontal="center" vertical="center" shrinkToFit="1"/>
    </xf>
    <xf numFmtId="165" fontId="10" fillId="0" borderId="17" xfId="0" applyNumberFormat="1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/>
    </xf>
    <xf numFmtId="166" fontId="16" fillId="0" borderId="6" xfId="0" applyNumberFormat="1" applyFont="1" applyBorder="1" applyAlignment="1">
      <alignment horizontal="center" vertical="top" shrinkToFit="1"/>
    </xf>
    <xf numFmtId="0" fontId="0" fillId="0" borderId="6" xfId="0" applyBorder="1" applyAlignment="1">
      <alignment horizontal="left" vertical="top" wrapText="1"/>
    </xf>
    <xf numFmtId="9" fontId="16" fillId="0" borderId="7" xfId="0" applyNumberFormat="1" applyFont="1" applyBorder="1" applyAlignment="1">
      <alignment horizontal="center" vertical="top" shrinkToFit="1"/>
    </xf>
    <xf numFmtId="165" fontId="16" fillId="0" borderId="17" xfId="0" applyNumberFormat="1" applyFont="1" applyBorder="1" applyAlignment="1">
      <alignment horizontal="center" vertical="top" shrinkToFit="1"/>
    </xf>
    <xf numFmtId="0" fontId="14" fillId="5" borderId="6" xfId="0" applyFont="1" applyFill="1" applyBorder="1" applyAlignment="1">
      <alignment horizontal="center" vertical="top" wrapText="1"/>
    </xf>
    <xf numFmtId="9" fontId="16" fillId="5" borderId="7" xfId="0" applyNumberFormat="1" applyFont="1" applyFill="1" applyBorder="1" applyAlignment="1">
      <alignment horizontal="center" vertical="top" shrinkToFit="1"/>
    </xf>
    <xf numFmtId="165" fontId="14" fillId="5" borderId="17" xfId="0" applyNumberFormat="1" applyFont="1" applyFill="1" applyBorder="1" applyAlignment="1">
      <alignment horizontal="center" vertical="top" wrapText="1"/>
    </xf>
    <xf numFmtId="0" fontId="14" fillId="0" borderId="6" xfId="0" applyFont="1" applyBorder="1" applyAlignment="1">
      <alignment horizontal="left" vertical="top" wrapText="1" indent="1"/>
    </xf>
    <xf numFmtId="165" fontId="14" fillId="0" borderId="17" xfId="0" applyNumberFormat="1" applyFont="1" applyBorder="1" applyAlignment="1">
      <alignment horizontal="left" vertical="top" wrapText="1" indent="2"/>
    </xf>
    <xf numFmtId="0" fontId="16" fillId="0" borderId="6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center" vertical="top" wrapText="1"/>
    </xf>
    <xf numFmtId="165" fontId="14" fillId="0" borderId="17" xfId="0" applyNumberFormat="1" applyFont="1" applyBorder="1" applyAlignment="1">
      <alignment horizontal="center" vertical="top" wrapText="1"/>
    </xf>
    <xf numFmtId="0" fontId="14" fillId="0" borderId="6" xfId="0" applyFont="1" applyBorder="1" applyAlignment="1">
      <alignment horizontal="left" vertical="top" wrapText="1" indent="2"/>
    </xf>
    <xf numFmtId="0" fontId="14" fillId="0" borderId="7" xfId="0" applyFont="1" applyBorder="1" applyAlignment="1">
      <alignment horizontal="center" vertical="top" wrapText="1"/>
    </xf>
    <xf numFmtId="165" fontId="16" fillId="0" borderId="18" xfId="0" applyNumberFormat="1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165" fontId="0" fillId="0" borderId="19" xfId="0" applyNumberFormat="1" applyBorder="1" applyAlignment="1">
      <alignment horizontal="left" vertical="top"/>
    </xf>
    <xf numFmtId="0" fontId="19" fillId="0" borderId="0" xfId="0" applyFont="1" applyAlignment="1">
      <alignment horizontal="left" vertical="top"/>
    </xf>
    <xf numFmtId="0" fontId="12" fillId="0" borderId="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top"/>
    </xf>
    <xf numFmtId="0" fontId="14" fillId="0" borderId="12" xfId="0" applyFont="1" applyBorder="1" applyAlignment="1">
      <alignment vertical="top" wrapText="1"/>
    </xf>
    <xf numFmtId="44" fontId="10" fillId="0" borderId="12" xfId="1" applyFont="1" applyFill="1" applyBorder="1" applyAlignment="1">
      <alignment horizontal="center" vertical="center"/>
    </xf>
    <xf numFmtId="9" fontId="10" fillId="0" borderId="12" xfId="0" applyNumberFormat="1" applyFont="1" applyBorder="1" applyAlignment="1">
      <alignment horizontal="center" vertical="top"/>
    </xf>
    <xf numFmtId="44" fontId="10" fillId="0" borderId="12" xfId="1" applyFont="1" applyFill="1" applyBorder="1" applyAlignment="1">
      <alignment horizontal="center" vertical="top"/>
    </xf>
    <xf numFmtId="44" fontId="10" fillId="0" borderId="12" xfId="1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44" fontId="10" fillId="0" borderId="20" xfId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left" vertical="top"/>
    </xf>
    <xf numFmtId="44" fontId="10" fillId="0" borderId="13" xfId="1" applyFont="1" applyFill="1" applyBorder="1" applyAlignment="1">
      <alignment horizontal="center" vertical="center"/>
    </xf>
    <xf numFmtId="9" fontId="10" fillId="0" borderId="13" xfId="0" applyNumberFormat="1" applyFont="1" applyBorder="1" applyAlignment="1">
      <alignment horizontal="center" vertical="top"/>
    </xf>
    <xf numFmtId="165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top"/>
    </xf>
    <xf numFmtId="0" fontId="20" fillId="0" borderId="0" xfId="0" applyFont="1" applyAlignment="1">
      <alignment horizontal="left" vertical="top"/>
    </xf>
    <xf numFmtId="0" fontId="20" fillId="0" borderId="0" xfId="0" applyFont="1"/>
    <xf numFmtId="165" fontId="20" fillId="0" borderId="19" xfId="0" applyNumberFormat="1" applyFont="1" applyBorder="1" applyAlignment="1">
      <alignment horizontal="left" vertical="top"/>
    </xf>
    <xf numFmtId="0" fontId="21" fillId="0" borderId="0" xfId="0" applyFont="1"/>
    <xf numFmtId="0" fontId="20" fillId="0" borderId="0" xfId="0" applyFont="1" applyAlignment="1">
      <alignment horizontal="left" vertical="top" wrapText="1"/>
    </xf>
    <xf numFmtId="0" fontId="14" fillId="0" borderId="9" xfId="0" applyFont="1" applyBorder="1" applyAlignment="1">
      <alignment horizontal="center" vertical="top" wrapText="1"/>
    </xf>
    <xf numFmtId="0" fontId="14" fillId="5" borderId="12" xfId="0" applyFont="1" applyFill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22" fillId="0" borderId="9" xfId="0" applyFont="1" applyBorder="1" applyAlignment="1">
      <alignment horizontal="left" vertical="top" wrapText="1"/>
    </xf>
    <xf numFmtId="0" fontId="22" fillId="5" borderId="12" xfId="0" applyFont="1" applyFill="1" applyBorder="1" applyAlignment="1">
      <alignment horizontal="left" vertical="top" wrapText="1"/>
    </xf>
    <xf numFmtId="0" fontId="22" fillId="0" borderId="13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left" vertical="top" wrapText="1"/>
    </xf>
    <xf numFmtId="0" fontId="22" fillId="0" borderId="6" xfId="0" applyFont="1" applyBorder="1" applyAlignment="1">
      <alignment horizontal="left" vertical="top" wrapText="1"/>
    </xf>
    <xf numFmtId="0" fontId="22" fillId="5" borderId="6" xfId="0" applyFont="1" applyFill="1" applyBorder="1" applyAlignment="1">
      <alignment horizontal="left" vertical="top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165" fontId="23" fillId="2" borderId="8" xfId="0" applyNumberFormat="1" applyFont="1" applyFill="1" applyBorder="1" applyAlignment="1">
      <alignment horizontal="center" vertical="center" wrapText="1"/>
    </xf>
    <xf numFmtId="9" fontId="4" fillId="0" borderId="0" xfId="0" applyNumberFormat="1" applyFont="1" applyAlignment="1">
      <alignment horizontal="center"/>
    </xf>
    <xf numFmtId="0" fontId="17" fillId="0" borderId="0" xfId="0" applyFont="1" applyAlignment="1">
      <alignment horizontal="left" vertical="top" wrapText="1" indent="5"/>
    </xf>
    <xf numFmtId="0" fontId="0" fillId="0" borderId="0" xfId="0" applyAlignment="1">
      <alignment horizontal="left" vertical="top" wrapText="1" indent="5"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122555</xdr:colOff>
      <xdr:row>1</xdr:row>
      <xdr:rowOff>73660</xdr:rowOff>
    </xdr:from>
    <xdr:to>
      <xdr:col>1</xdr:col>
      <xdr:colOff>788539</xdr:colOff>
      <xdr:row>2</xdr:row>
      <xdr:rowOff>149365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6C3B609-A085-4AA1-B39E-EF996F4DFD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530" y="254635"/>
          <a:ext cx="667889" cy="256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linkcharging.com/products/iq-200-cable-management-solutions/" TargetMode="External"/><Relationship Id="rId13" Type="http://schemas.openxmlformats.org/officeDocument/2006/relationships/drawing" Target="../drawings/drawing1.xml"/><Relationship Id="rId3" Type="http://schemas.openxmlformats.org/officeDocument/2006/relationships/hyperlink" Target="https://blinkcharging.com/products/hq-150/" TargetMode="External"/><Relationship Id="rId7" Type="http://schemas.openxmlformats.org/officeDocument/2006/relationships/hyperlink" Target="https://blinkcharging.com/products/iq-200-cable-management-solutions/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s://blinkcharging.com/products/iq-200/" TargetMode="External"/><Relationship Id="rId1" Type="http://schemas.openxmlformats.org/officeDocument/2006/relationships/hyperlink" Target="https://blinkcharging.com/products/iq-200/" TargetMode="External"/><Relationship Id="rId6" Type="http://schemas.openxmlformats.org/officeDocument/2006/relationships/hyperlink" Target="https://blinkcharging.com/products/blink-network/" TargetMode="External"/><Relationship Id="rId11" Type="http://schemas.openxmlformats.org/officeDocument/2006/relationships/hyperlink" Target="https://blinkcharging.com/products/iq-200-cable-management-solutions/" TargetMode="External"/><Relationship Id="rId5" Type="http://schemas.openxmlformats.org/officeDocument/2006/relationships/hyperlink" Target="https://blinkcharging.com/products/blink-network/" TargetMode="External"/><Relationship Id="rId10" Type="http://schemas.openxmlformats.org/officeDocument/2006/relationships/hyperlink" Target="https://blinkcharging.com/products/iq-200-cable-management-solutions/" TargetMode="External"/><Relationship Id="rId4" Type="http://schemas.openxmlformats.org/officeDocument/2006/relationships/hyperlink" Target="https://blinkcharging.com/products/hq-150/" TargetMode="External"/><Relationship Id="rId9" Type="http://schemas.openxmlformats.org/officeDocument/2006/relationships/hyperlink" Target="https://blinkcharging.com/products/iq-200-cable-management-solution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66570-9471-4F23-8B59-4F0CA944274B}">
  <sheetPr>
    <pageSetUpPr fitToPage="1"/>
  </sheetPr>
  <dimension ref="B3:V109"/>
  <sheetViews>
    <sheetView tabSelected="1" topLeftCell="B25" zoomScaleNormal="100" workbookViewId="0">
      <selection activeCell="B33" sqref="A33:XFD33"/>
    </sheetView>
  </sheetViews>
  <sheetFormatPr defaultColWidth="8.81640625" defaultRowHeight="14.5" x14ac:dyDescent="0.35"/>
  <cols>
    <col min="1" max="1" width="2.6328125" customWidth="1"/>
    <col min="2" max="2" width="45.1796875" customWidth="1"/>
    <col min="3" max="3" width="48.6328125" customWidth="1"/>
    <col min="4" max="4" width="63.453125" style="3" customWidth="1"/>
    <col min="5" max="5" width="13.6328125" style="6" customWidth="1"/>
    <col min="6" max="6" width="13.6328125" style="62" hidden="1" customWidth="1"/>
    <col min="7" max="7" width="13.6328125" style="6" customWidth="1"/>
    <col min="8" max="8" width="10.81640625" style="2" customWidth="1"/>
    <col min="9" max="9" width="13.81640625" style="45" bestFit="1" customWidth="1"/>
    <col min="10" max="10" width="10.81640625" style="41" hidden="1" customWidth="1"/>
    <col min="11" max="11" width="5.1796875" customWidth="1"/>
    <col min="12" max="17" width="12.36328125" customWidth="1"/>
    <col min="18" max="18" width="10.453125" bestFit="1" customWidth="1"/>
    <col min="21" max="22" width="10.1796875" bestFit="1" customWidth="1"/>
  </cols>
  <sheetData>
    <row r="3" spans="2:22" ht="15" thickBot="1" x14ac:dyDescent="0.4">
      <c r="C3" t="s">
        <v>209</v>
      </c>
      <c r="D3" s="1" t="s">
        <v>0</v>
      </c>
      <c r="E3" s="66">
        <v>45012</v>
      </c>
      <c r="F3" s="57"/>
      <c r="G3" s="7"/>
    </row>
    <row r="4" spans="2:22" x14ac:dyDescent="0.35">
      <c r="B4" s="161" t="s">
        <v>51</v>
      </c>
      <c r="C4" s="162"/>
      <c r="D4" s="162"/>
      <c r="E4" s="162"/>
      <c r="F4" s="162"/>
      <c r="G4" s="162"/>
      <c r="H4" s="8"/>
      <c r="I4" s="46"/>
      <c r="J4" s="51" t="s">
        <v>66</v>
      </c>
      <c r="K4" s="9"/>
      <c r="L4" s="160" t="s">
        <v>58</v>
      </c>
      <c r="M4" s="160"/>
      <c r="N4" s="160"/>
      <c r="O4" s="160"/>
      <c r="P4" s="160"/>
      <c r="Q4" s="160"/>
    </row>
    <row r="5" spans="2:22" x14ac:dyDescent="0.35">
      <c r="B5" s="10" t="s">
        <v>1</v>
      </c>
      <c r="C5" s="11" t="s">
        <v>2</v>
      </c>
      <c r="D5" s="12" t="s">
        <v>3</v>
      </c>
      <c r="E5" s="13" t="s">
        <v>47</v>
      </c>
      <c r="F5" s="58" t="s">
        <v>67</v>
      </c>
      <c r="G5" s="13" t="s">
        <v>73</v>
      </c>
      <c r="H5" s="14" t="s">
        <v>48</v>
      </c>
      <c r="I5" s="47" t="s">
        <v>170</v>
      </c>
      <c r="J5" s="42"/>
      <c r="K5" s="11"/>
      <c r="L5" s="14" t="s">
        <v>4</v>
      </c>
      <c r="M5" s="14" t="s">
        <v>5</v>
      </c>
      <c r="N5" s="14" t="s">
        <v>6</v>
      </c>
      <c r="O5" s="14" t="s">
        <v>49</v>
      </c>
      <c r="P5" s="14" t="s">
        <v>7</v>
      </c>
      <c r="Q5" s="14"/>
    </row>
    <row r="6" spans="2:22" x14ac:dyDescent="0.35">
      <c r="B6" s="15" t="s">
        <v>8</v>
      </c>
      <c r="C6" s="40" t="s">
        <v>63</v>
      </c>
      <c r="D6" s="3" t="s">
        <v>64</v>
      </c>
      <c r="E6" s="16" t="s">
        <v>9</v>
      </c>
      <c r="F6" s="59">
        <v>3499</v>
      </c>
      <c r="G6" s="44">
        <f>F6*1.04</f>
        <v>3638.96</v>
      </c>
      <c r="H6" s="18">
        <v>0.18</v>
      </c>
      <c r="I6" s="48">
        <v>2983.9472000000001</v>
      </c>
      <c r="J6" s="18">
        <v>4.0065249215754641E-2</v>
      </c>
      <c r="K6" s="20"/>
      <c r="L6" s="21" t="s">
        <v>10</v>
      </c>
      <c r="M6" s="22" t="s">
        <v>11</v>
      </c>
      <c r="N6" s="17">
        <v>599</v>
      </c>
      <c r="O6" s="19">
        <f>SUM(N6*0.85)</f>
        <v>509.15</v>
      </c>
      <c r="P6" s="17">
        <v>1299</v>
      </c>
      <c r="Q6" s="19">
        <f>SUM(P6*0.85)</f>
        <v>1104.1499999999999</v>
      </c>
    </row>
    <row r="7" spans="2:22" x14ac:dyDescent="0.35">
      <c r="B7" s="15" t="s">
        <v>8</v>
      </c>
      <c r="C7" s="40" t="s">
        <v>53</v>
      </c>
      <c r="D7" s="3" t="s">
        <v>12</v>
      </c>
      <c r="E7" s="16" t="s">
        <v>13</v>
      </c>
      <c r="F7" s="59">
        <v>2799</v>
      </c>
      <c r="G7" s="44">
        <f t="shared" ref="G7:G8" si="0">F7*1.04</f>
        <v>2910.96</v>
      </c>
      <c r="H7" s="18">
        <v>0.18</v>
      </c>
      <c r="I7" s="48">
        <v>2386.9872</v>
      </c>
      <c r="J7" s="18">
        <v>4.0081568627450992E-2</v>
      </c>
      <c r="K7" s="20"/>
      <c r="L7" s="21" t="s">
        <v>10</v>
      </c>
      <c r="M7" s="22" t="s">
        <v>11</v>
      </c>
      <c r="N7" s="17">
        <v>399</v>
      </c>
      <c r="O7" s="19">
        <f t="shared" ref="O7:O10" si="1">SUM(N7*0.85)</f>
        <v>339.15</v>
      </c>
      <c r="P7" s="17">
        <v>849</v>
      </c>
      <c r="Q7" s="19">
        <f t="shared" ref="Q7:Q10" si="2">SUM(P7*0.85)</f>
        <v>721.65</v>
      </c>
      <c r="U7" s="4"/>
      <c r="V7" s="5"/>
    </row>
    <row r="8" spans="2:22" x14ac:dyDescent="0.35">
      <c r="B8" s="15" t="s">
        <v>8</v>
      </c>
      <c r="C8" t="s">
        <v>54</v>
      </c>
      <c r="D8" s="3" t="s">
        <v>14</v>
      </c>
      <c r="E8" s="16" t="s">
        <v>204</v>
      </c>
      <c r="F8" s="59">
        <v>6499</v>
      </c>
      <c r="G8" s="44">
        <f t="shared" si="0"/>
        <v>6758.96</v>
      </c>
      <c r="H8" s="18">
        <v>0.18</v>
      </c>
      <c r="I8" s="48">
        <v>5542.3472000000002</v>
      </c>
      <c r="J8" s="18">
        <v>4.0035128541940357E-2</v>
      </c>
      <c r="K8" s="20"/>
      <c r="L8" s="21" t="s">
        <v>10</v>
      </c>
      <c r="M8" s="22" t="s">
        <v>11</v>
      </c>
      <c r="N8" s="17">
        <v>899</v>
      </c>
      <c r="O8" s="19">
        <f t="shared" si="1"/>
        <v>764.15</v>
      </c>
      <c r="P8" s="17">
        <v>1949</v>
      </c>
      <c r="Q8" s="19">
        <f t="shared" si="2"/>
        <v>1656.6499999999999</v>
      </c>
    </row>
    <row r="9" spans="2:22" x14ac:dyDescent="0.35">
      <c r="B9" s="15" t="s">
        <v>8</v>
      </c>
      <c r="C9" t="s">
        <v>54</v>
      </c>
      <c r="D9" s="3" t="s">
        <v>205</v>
      </c>
      <c r="E9" s="16" t="s">
        <v>206</v>
      </c>
      <c r="F9" s="59"/>
      <c r="G9" s="44">
        <v>7999</v>
      </c>
      <c r="H9" s="18">
        <v>0.18</v>
      </c>
      <c r="I9" s="48">
        <v>6559</v>
      </c>
      <c r="J9" s="18"/>
      <c r="K9" s="20"/>
      <c r="L9" s="21" t="s">
        <v>10</v>
      </c>
      <c r="M9" s="22" t="s">
        <v>11</v>
      </c>
      <c r="N9" s="17">
        <v>899</v>
      </c>
      <c r="O9" s="19">
        <f t="shared" si="1"/>
        <v>764.15</v>
      </c>
      <c r="P9" s="17">
        <v>1949</v>
      </c>
      <c r="Q9" s="19">
        <f t="shared" si="2"/>
        <v>1656.6499999999999</v>
      </c>
    </row>
    <row r="10" spans="2:22" ht="29" x14ac:dyDescent="0.35">
      <c r="B10" s="15" t="s">
        <v>8</v>
      </c>
      <c r="C10" s="67" t="s">
        <v>70</v>
      </c>
      <c r="D10" s="3" t="s">
        <v>71</v>
      </c>
      <c r="E10" s="16" t="s">
        <v>72</v>
      </c>
      <c r="F10" s="68">
        <v>1499</v>
      </c>
      <c r="G10" s="70">
        <v>1499</v>
      </c>
      <c r="H10" s="18">
        <v>0.18</v>
      </c>
      <c r="I10" s="48">
        <v>1229.18</v>
      </c>
      <c r="J10" s="18"/>
      <c r="K10" s="20"/>
      <c r="L10" s="21" t="s">
        <v>10</v>
      </c>
      <c r="M10" s="22" t="s">
        <v>11</v>
      </c>
      <c r="N10" s="17">
        <v>199</v>
      </c>
      <c r="O10" s="19">
        <f t="shared" si="1"/>
        <v>169.15</v>
      </c>
      <c r="P10" s="17">
        <v>399</v>
      </c>
      <c r="Q10" s="19">
        <f t="shared" si="2"/>
        <v>339.15</v>
      </c>
    </row>
    <row r="11" spans="2:22" x14ac:dyDescent="0.35">
      <c r="B11" s="15" t="s">
        <v>8</v>
      </c>
      <c r="C11" t="s">
        <v>169</v>
      </c>
      <c r="D11" s="3" t="s">
        <v>207</v>
      </c>
      <c r="E11" s="63" t="s">
        <v>208</v>
      </c>
      <c r="F11" s="60"/>
      <c r="G11" s="70">
        <v>4499</v>
      </c>
      <c r="H11" s="154">
        <v>0.18</v>
      </c>
      <c r="I11" s="48">
        <v>3689</v>
      </c>
      <c r="J11" s="52"/>
      <c r="K11" s="20"/>
      <c r="L11" s="21" t="s">
        <v>11</v>
      </c>
      <c r="M11" s="21" t="s">
        <v>11</v>
      </c>
      <c r="N11" s="21" t="s">
        <v>11</v>
      </c>
      <c r="O11" s="21" t="s">
        <v>11</v>
      </c>
      <c r="P11" s="21" t="s">
        <v>11</v>
      </c>
      <c r="Q11" s="21" t="s">
        <v>11</v>
      </c>
    </row>
    <row r="12" spans="2:22" x14ac:dyDescent="0.35">
      <c r="B12" s="157" t="s">
        <v>16</v>
      </c>
      <c r="C12" s="158"/>
      <c r="D12" s="158"/>
      <c r="E12" s="158"/>
      <c r="F12" s="158"/>
      <c r="G12" s="158"/>
      <c r="H12" s="24"/>
      <c r="I12" s="49"/>
      <c r="J12" s="53"/>
      <c r="K12" s="20"/>
      <c r="L12" s="159" t="s">
        <v>58</v>
      </c>
      <c r="M12" s="159"/>
      <c r="N12" s="159"/>
      <c r="O12" s="159"/>
      <c r="P12" s="159"/>
      <c r="Q12" s="159"/>
    </row>
    <row r="13" spans="2:22" x14ac:dyDescent="0.35">
      <c r="B13" s="10" t="s">
        <v>1</v>
      </c>
      <c r="C13" s="11" t="s">
        <v>2</v>
      </c>
      <c r="D13" s="12" t="s">
        <v>3</v>
      </c>
      <c r="E13" s="13" t="s">
        <v>47</v>
      </c>
      <c r="F13" s="58" t="s">
        <v>67</v>
      </c>
      <c r="G13" s="13" t="s">
        <v>73</v>
      </c>
      <c r="H13" s="14" t="s">
        <v>48</v>
      </c>
      <c r="I13" s="47" t="s">
        <v>170</v>
      </c>
      <c r="J13" s="54"/>
      <c r="K13" s="11"/>
      <c r="L13" s="14" t="s">
        <v>4</v>
      </c>
      <c r="M13" s="14" t="s">
        <v>5</v>
      </c>
      <c r="N13" s="14" t="s">
        <v>6</v>
      </c>
      <c r="O13" s="14" t="s">
        <v>49</v>
      </c>
      <c r="P13" s="14" t="s">
        <v>7</v>
      </c>
      <c r="Q13" s="14" t="s">
        <v>49</v>
      </c>
    </row>
    <row r="14" spans="2:22" x14ac:dyDescent="0.35">
      <c r="B14" s="15" t="s">
        <v>8</v>
      </c>
      <c r="C14" t="s">
        <v>17</v>
      </c>
      <c r="D14" s="3" t="s">
        <v>18</v>
      </c>
      <c r="E14" s="16" t="s">
        <v>19</v>
      </c>
      <c r="F14" s="59">
        <v>599</v>
      </c>
      <c r="G14" s="44">
        <v>659</v>
      </c>
      <c r="H14" s="18">
        <v>0.1</v>
      </c>
      <c r="I14" s="48">
        <v>593</v>
      </c>
      <c r="J14" s="18">
        <v>4.0192949907235806E-2</v>
      </c>
      <c r="K14" s="20"/>
      <c r="L14" s="21" t="s">
        <v>10</v>
      </c>
      <c r="M14" s="22" t="s">
        <v>11</v>
      </c>
      <c r="N14" s="17">
        <v>49</v>
      </c>
      <c r="O14" s="19">
        <f>SUM(N14*0.85)</f>
        <v>41.65</v>
      </c>
      <c r="P14" s="17">
        <v>99</v>
      </c>
      <c r="Q14" s="19">
        <f>SUM(P14*0.85)</f>
        <v>84.149999999999991</v>
      </c>
      <c r="S14" s="5"/>
      <c r="T14" s="5"/>
    </row>
    <row r="15" spans="2:22" x14ac:dyDescent="0.35">
      <c r="B15" s="15" t="s">
        <v>8</v>
      </c>
      <c r="C15" t="s">
        <v>20</v>
      </c>
      <c r="D15" s="3" t="s">
        <v>21</v>
      </c>
      <c r="E15" s="16" t="s">
        <v>15</v>
      </c>
      <c r="F15" s="59">
        <v>649</v>
      </c>
      <c r="G15" s="44">
        <v>719</v>
      </c>
      <c r="H15" s="18">
        <v>0.1</v>
      </c>
      <c r="I15" s="48">
        <v>647</v>
      </c>
      <c r="J15" s="18">
        <v>4.0178082191780914E-2</v>
      </c>
      <c r="K15" s="20"/>
      <c r="L15" s="21" t="s">
        <v>10</v>
      </c>
      <c r="M15" s="22" t="s">
        <v>11</v>
      </c>
      <c r="N15" s="17">
        <v>49</v>
      </c>
      <c r="O15" s="19">
        <f t="shared" ref="O15:O22" si="3">SUM(N15*0.85)</f>
        <v>41.65</v>
      </c>
      <c r="P15" s="17">
        <v>99</v>
      </c>
      <c r="Q15" s="19">
        <f t="shared" ref="Q15:Q22" si="4">SUM(P15*0.85)</f>
        <v>84.149999999999991</v>
      </c>
      <c r="S15" s="5"/>
      <c r="T15" s="5"/>
    </row>
    <row r="16" spans="2:22" x14ac:dyDescent="0.35">
      <c r="B16" s="15" t="s">
        <v>8</v>
      </c>
      <c r="C16" s="40" t="s">
        <v>210</v>
      </c>
      <c r="D16" s="3" t="s">
        <v>212</v>
      </c>
      <c r="E16" s="16" t="s">
        <v>22</v>
      </c>
      <c r="F16" s="59">
        <v>379</v>
      </c>
      <c r="G16" s="44">
        <v>499</v>
      </c>
      <c r="H16" s="18">
        <v>0.1</v>
      </c>
      <c r="I16" s="48">
        <v>449</v>
      </c>
      <c r="J16" s="18">
        <v>4.0304985337243485E-2</v>
      </c>
      <c r="K16" s="20"/>
      <c r="L16" s="21" t="s">
        <v>10</v>
      </c>
      <c r="M16" s="22" t="s">
        <v>11</v>
      </c>
      <c r="N16" s="17">
        <v>29</v>
      </c>
      <c r="O16" s="19">
        <f t="shared" si="3"/>
        <v>24.65</v>
      </c>
      <c r="P16" s="17">
        <v>69</v>
      </c>
      <c r="Q16" s="19">
        <f t="shared" si="4"/>
        <v>58.65</v>
      </c>
      <c r="S16" s="5"/>
      <c r="T16" s="5"/>
    </row>
    <row r="17" spans="2:20" x14ac:dyDescent="0.35">
      <c r="B17" s="15" t="s">
        <v>8</v>
      </c>
      <c r="C17" s="40" t="s">
        <v>211</v>
      </c>
      <c r="D17" s="3" t="s">
        <v>213</v>
      </c>
      <c r="E17" s="16" t="s">
        <v>22</v>
      </c>
      <c r="F17" s="59"/>
      <c r="G17" s="44">
        <v>499</v>
      </c>
      <c r="H17" s="18">
        <v>0.1</v>
      </c>
      <c r="I17" s="48">
        <v>449</v>
      </c>
      <c r="J17" s="18"/>
      <c r="K17" s="20"/>
      <c r="L17" s="21"/>
      <c r="M17" s="22"/>
      <c r="N17" s="17"/>
      <c r="O17" s="19"/>
      <c r="P17" s="17"/>
      <c r="Q17" s="19"/>
      <c r="S17" s="5"/>
      <c r="T17" s="5"/>
    </row>
    <row r="18" spans="2:20" x14ac:dyDescent="0.35">
      <c r="B18" s="15" t="s">
        <v>8</v>
      </c>
      <c r="C18" s="40" t="s">
        <v>23</v>
      </c>
      <c r="D18" s="3" t="s">
        <v>24</v>
      </c>
      <c r="E18" s="16" t="s">
        <v>25</v>
      </c>
      <c r="F18" s="59">
        <v>379</v>
      </c>
      <c r="G18" s="44">
        <v>499</v>
      </c>
      <c r="H18" s="18">
        <v>0.1</v>
      </c>
      <c r="I18" s="48">
        <v>449</v>
      </c>
      <c r="J18" s="18">
        <v>4.0304985337243485E-2</v>
      </c>
      <c r="K18" s="20"/>
      <c r="L18" s="21" t="s">
        <v>10</v>
      </c>
      <c r="M18" s="22" t="s">
        <v>11</v>
      </c>
      <c r="N18" s="17">
        <v>29</v>
      </c>
      <c r="O18" s="19">
        <f t="shared" si="3"/>
        <v>24.65</v>
      </c>
      <c r="P18" s="17">
        <v>69</v>
      </c>
      <c r="Q18" s="19">
        <f t="shared" si="4"/>
        <v>58.65</v>
      </c>
      <c r="S18" s="5"/>
      <c r="T18" s="5"/>
    </row>
    <row r="19" spans="2:20" x14ac:dyDescent="0.35">
      <c r="B19" s="15" t="s">
        <v>8</v>
      </c>
      <c r="C19" s="40" t="s">
        <v>26</v>
      </c>
      <c r="D19" s="3" t="s">
        <v>27</v>
      </c>
      <c r="E19" s="16" t="s">
        <v>28</v>
      </c>
      <c r="F19" s="59">
        <v>999</v>
      </c>
      <c r="G19" s="44">
        <v>1099</v>
      </c>
      <c r="H19" s="18">
        <v>0.1</v>
      </c>
      <c r="I19" s="48">
        <v>989</v>
      </c>
      <c r="J19" s="18">
        <v>4.0115684093437243E-2</v>
      </c>
      <c r="K19" s="20"/>
      <c r="L19" s="21" t="s">
        <v>10</v>
      </c>
      <c r="M19" s="22" t="s">
        <v>11</v>
      </c>
      <c r="N19" s="17">
        <v>99</v>
      </c>
      <c r="O19" s="19">
        <f t="shared" si="3"/>
        <v>84.149999999999991</v>
      </c>
      <c r="P19" s="17">
        <v>219</v>
      </c>
      <c r="Q19" s="19">
        <f t="shared" si="4"/>
        <v>186.15</v>
      </c>
      <c r="S19" s="5"/>
      <c r="T19" s="5"/>
    </row>
    <row r="20" spans="2:20" x14ac:dyDescent="0.35">
      <c r="B20" s="15" t="s">
        <v>8</v>
      </c>
      <c r="C20" s="40" t="s">
        <v>29</v>
      </c>
      <c r="D20" s="3" t="s">
        <v>30</v>
      </c>
      <c r="E20" s="16" t="s">
        <v>31</v>
      </c>
      <c r="F20" s="59">
        <v>1299</v>
      </c>
      <c r="G20" s="44">
        <v>1399</v>
      </c>
      <c r="H20" s="18">
        <v>0.1</v>
      </c>
      <c r="I20" s="48">
        <v>1259</v>
      </c>
      <c r="J20" s="18">
        <v>4.0088964927288306E-2</v>
      </c>
      <c r="K20" s="20"/>
      <c r="L20" s="21" t="s">
        <v>10</v>
      </c>
      <c r="M20" s="22" t="s">
        <v>11</v>
      </c>
      <c r="N20" s="17">
        <v>109</v>
      </c>
      <c r="O20" s="19">
        <f t="shared" si="3"/>
        <v>92.649999999999991</v>
      </c>
      <c r="P20" s="17">
        <v>249</v>
      </c>
      <c r="Q20" s="19">
        <f t="shared" si="4"/>
        <v>211.65</v>
      </c>
      <c r="S20" s="5"/>
      <c r="T20" s="5"/>
    </row>
    <row r="21" spans="2:20" x14ac:dyDescent="0.35">
      <c r="B21" s="15" t="s">
        <v>8</v>
      </c>
      <c r="C21" t="s">
        <v>32</v>
      </c>
      <c r="D21" s="3" t="s">
        <v>33</v>
      </c>
      <c r="E21" s="16" t="s">
        <v>34</v>
      </c>
      <c r="F21" s="59">
        <v>399</v>
      </c>
      <c r="G21" s="44">
        <v>299</v>
      </c>
      <c r="H21" s="18">
        <v>0.1</v>
      </c>
      <c r="I21" s="48">
        <v>269</v>
      </c>
      <c r="J21" s="18">
        <v>-0.50111420612813373</v>
      </c>
      <c r="K21" s="20"/>
      <c r="L21" s="21" t="s">
        <v>10</v>
      </c>
      <c r="M21" s="22" t="s">
        <v>11</v>
      </c>
      <c r="N21" s="17">
        <v>29</v>
      </c>
      <c r="O21" s="19">
        <f t="shared" si="3"/>
        <v>24.65</v>
      </c>
      <c r="P21" s="17">
        <v>39</v>
      </c>
      <c r="Q21" s="19">
        <f t="shared" si="4"/>
        <v>33.15</v>
      </c>
      <c r="S21" s="5"/>
      <c r="T21" s="5"/>
    </row>
    <row r="22" spans="2:20" x14ac:dyDescent="0.35">
      <c r="B22" s="15" t="s">
        <v>8</v>
      </c>
      <c r="C22" t="s">
        <v>35</v>
      </c>
      <c r="D22" s="3" t="s">
        <v>36</v>
      </c>
      <c r="E22" s="16" t="s">
        <v>37</v>
      </c>
      <c r="F22" s="59">
        <v>499</v>
      </c>
      <c r="G22" s="44">
        <v>299</v>
      </c>
      <c r="H22" s="18">
        <v>0.1</v>
      </c>
      <c r="I22" s="48">
        <v>269</v>
      </c>
      <c r="J22" s="18">
        <v>-0.40066815144766144</v>
      </c>
      <c r="K22" s="20"/>
      <c r="L22" s="21" t="s">
        <v>10</v>
      </c>
      <c r="M22" s="22" t="s">
        <v>11</v>
      </c>
      <c r="N22" s="17">
        <v>29</v>
      </c>
      <c r="O22" s="19">
        <f t="shared" si="3"/>
        <v>24.65</v>
      </c>
      <c r="P22" s="17">
        <v>49</v>
      </c>
      <c r="Q22" s="19">
        <f t="shared" si="4"/>
        <v>41.65</v>
      </c>
      <c r="S22" s="5"/>
      <c r="T22" s="5"/>
    </row>
    <row r="23" spans="2:20" x14ac:dyDescent="0.35">
      <c r="B23" s="15" t="s">
        <v>8</v>
      </c>
      <c r="C23" t="s">
        <v>38</v>
      </c>
      <c r="D23" s="3" t="s">
        <v>39</v>
      </c>
      <c r="E23" s="63" t="s">
        <v>68</v>
      </c>
      <c r="F23" s="61">
        <v>1000</v>
      </c>
      <c r="G23" s="44">
        <v>1000</v>
      </c>
      <c r="H23" s="65" t="s">
        <v>11</v>
      </c>
      <c r="I23" s="48">
        <v>1000</v>
      </c>
      <c r="J23" s="55">
        <v>0</v>
      </c>
      <c r="K23" s="20"/>
      <c r="N23" s="17"/>
      <c r="O23" s="17"/>
      <c r="P23" s="17"/>
      <c r="Q23" s="17"/>
    </row>
    <row r="24" spans="2:20" x14ac:dyDescent="0.35">
      <c r="B24" s="157" t="s">
        <v>52</v>
      </c>
      <c r="C24" s="158"/>
      <c r="D24" s="158"/>
      <c r="E24" s="158"/>
      <c r="F24" s="158"/>
      <c r="G24" s="158"/>
      <c r="H24" s="24"/>
      <c r="I24" s="49"/>
      <c r="J24" s="53"/>
      <c r="K24" s="20"/>
      <c r="L24" s="159" t="s">
        <v>58</v>
      </c>
      <c r="M24" s="159"/>
      <c r="N24" s="159"/>
      <c r="O24" s="159"/>
      <c r="P24" s="159"/>
      <c r="Q24" s="159"/>
    </row>
    <row r="25" spans="2:20" x14ac:dyDescent="0.35">
      <c r="B25" s="10" t="s">
        <v>1</v>
      </c>
      <c r="C25" s="11" t="s">
        <v>2</v>
      </c>
      <c r="D25" s="12" t="s">
        <v>3</v>
      </c>
      <c r="E25" s="13" t="s">
        <v>47</v>
      </c>
      <c r="F25" s="58" t="s">
        <v>67</v>
      </c>
      <c r="G25" s="13" t="s">
        <v>73</v>
      </c>
      <c r="H25" s="14" t="s">
        <v>48</v>
      </c>
      <c r="I25" s="47" t="s">
        <v>170</v>
      </c>
      <c r="J25" s="54"/>
      <c r="K25" s="11"/>
      <c r="L25" s="14" t="s">
        <v>4</v>
      </c>
      <c r="M25" s="14" t="s">
        <v>5</v>
      </c>
      <c r="N25" s="14" t="s">
        <v>6</v>
      </c>
      <c r="O25" s="14" t="s">
        <v>49</v>
      </c>
      <c r="P25" s="14" t="s">
        <v>7</v>
      </c>
      <c r="Q25" s="14" t="s">
        <v>49</v>
      </c>
    </row>
    <row r="26" spans="2:20" x14ac:dyDescent="0.35">
      <c r="B26" s="15" t="s">
        <v>8</v>
      </c>
      <c r="C26" s="40" t="s">
        <v>55</v>
      </c>
      <c r="D26" s="3" t="s">
        <v>40</v>
      </c>
      <c r="E26" s="16" t="s">
        <v>41</v>
      </c>
      <c r="F26" s="59">
        <v>549</v>
      </c>
      <c r="G26" s="44">
        <f>F26*1.04</f>
        <v>570.96</v>
      </c>
      <c r="H26" s="18">
        <v>0.18</v>
      </c>
      <c r="I26" s="48">
        <v>468.18720000000008</v>
      </c>
      <c r="J26" s="18">
        <v>4.0416000000000167E-2</v>
      </c>
      <c r="K26" s="20"/>
      <c r="L26" s="21" t="s">
        <v>10</v>
      </c>
      <c r="M26" s="22" t="s">
        <v>11</v>
      </c>
      <c r="N26" s="25">
        <v>99</v>
      </c>
      <c r="O26" s="19">
        <f>SUM(N26*0.85)</f>
        <v>84.149999999999991</v>
      </c>
      <c r="P26" s="25">
        <v>199</v>
      </c>
      <c r="Q26" s="19">
        <f>SUM(P26*0.85)</f>
        <v>169.15</v>
      </c>
    </row>
    <row r="27" spans="2:20" x14ac:dyDescent="0.35">
      <c r="B27" s="15" t="s">
        <v>8</v>
      </c>
      <c r="C27" s="40" t="s">
        <v>56</v>
      </c>
      <c r="D27" s="3" t="s">
        <v>42</v>
      </c>
      <c r="E27" s="16" t="s">
        <v>43</v>
      </c>
      <c r="F27" s="59">
        <v>749</v>
      </c>
      <c r="G27" s="59">
        <v>749</v>
      </c>
      <c r="H27" s="18">
        <v>0.18</v>
      </c>
      <c r="I27" s="48">
        <v>614.18000000000006</v>
      </c>
      <c r="J27" s="18">
        <v>0</v>
      </c>
      <c r="K27" s="20"/>
      <c r="L27" s="21" t="s">
        <v>10</v>
      </c>
      <c r="M27" s="22" t="s">
        <v>11</v>
      </c>
      <c r="N27" s="25">
        <v>149</v>
      </c>
      <c r="O27" s="19">
        <f t="shared" ref="O27" si="5">SUM(N27*0.85)</f>
        <v>126.64999999999999</v>
      </c>
      <c r="P27" s="25">
        <v>279</v>
      </c>
      <c r="Q27" s="19">
        <f t="shared" ref="Q27" si="6">SUM(P27*0.85)</f>
        <v>237.15</v>
      </c>
    </row>
    <row r="28" spans="2:20" x14ac:dyDescent="0.35">
      <c r="B28" s="15"/>
      <c r="E28" s="16"/>
      <c r="F28" s="59"/>
      <c r="G28" s="16"/>
      <c r="H28" s="18"/>
      <c r="I28" s="48"/>
      <c r="J28" s="18"/>
      <c r="K28" s="20"/>
      <c r="L28" s="21"/>
      <c r="M28" s="22"/>
      <c r="N28" s="25"/>
      <c r="O28" s="19"/>
      <c r="P28" s="25"/>
      <c r="Q28" s="19"/>
    </row>
    <row r="29" spans="2:20" x14ac:dyDescent="0.35">
      <c r="B29" s="157" t="s">
        <v>44</v>
      </c>
      <c r="C29" s="158"/>
      <c r="D29" s="158"/>
      <c r="E29" s="158"/>
      <c r="F29" s="158"/>
      <c r="G29" s="158"/>
      <c r="H29" s="24"/>
      <c r="I29" s="49"/>
      <c r="J29" s="53"/>
      <c r="K29" s="20"/>
      <c r="L29" s="159" t="s">
        <v>58</v>
      </c>
      <c r="M29" s="159"/>
      <c r="N29" s="159"/>
      <c r="O29" s="159"/>
      <c r="P29" s="159"/>
      <c r="Q29" s="159"/>
    </row>
    <row r="30" spans="2:20" x14ac:dyDescent="0.35">
      <c r="B30" s="10" t="s">
        <v>1</v>
      </c>
      <c r="C30" s="11" t="s">
        <v>2</v>
      </c>
      <c r="D30" s="12" t="s">
        <v>3</v>
      </c>
      <c r="E30" s="13" t="s">
        <v>47</v>
      </c>
      <c r="F30" s="58" t="s">
        <v>67</v>
      </c>
      <c r="G30" s="13" t="s">
        <v>73</v>
      </c>
      <c r="H30" s="14" t="s">
        <v>48</v>
      </c>
      <c r="I30" s="47" t="s">
        <v>170</v>
      </c>
      <c r="J30" s="54"/>
      <c r="K30" s="11"/>
      <c r="L30" s="14" t="s">
        <v>4</v>
      </c>
      <c r="M30" s="14" t="s">
        <v>5</v>
      </c>
      <c r="N30" s="14" t="s">
        <v>6</v>
      </c>
      <c r="O30" s="14" t="s">
        <v>49</v>
      </c>
      <c r="P30" s="14" t="s">
        <v>7</v>
      </c>
      <c r="Q30" s="14" t="s">
        <v>49</v>
      </c>
    </row>
    <row r="31" spans="2:20" ht="29" x14ac:dyDescent="0.35">
      <c r="B31" s="43" t="s">
        <v>45</v>
      </c>
      <c r="C31" t="s">
        <v>215</v>
      </c>
      <c r="D31" s="3" t="s">
        <v>214</v>
      </c>
      <c r="E31" s="63" t="s">
        <v>46</v>
      </c>
      <c r="F31" s="17">
        <v>13499</v>
      </c>
      <c r="G31" s="17">
        <v>15990</v>
      </c>
      <c r="H31" s="18">
        <v>0.1</v>
      </c>
      <c r="I31" s="48">
        <v>14391</v>
      </c>
      <c r="J31" s="18">
        <v>0</v>
      </c>
      <c r="K31" s="20"/>
      <c r="L31" s="21" t="s">
        <v>10</v>
      </c>
      <c r="M31" s="21" t="s">
        <v>10</v>
      </c>
      <c r="N31" s="25">
        <v>4641</v>
      </c>
      <c r="O31" s="19">
        <f>SUM(N31*0.85)</f>
        <v>3944.85</v>
      </c>
      <c r="P31" s="25">
        <v>8361</v>
      </c>
      <c r="Q31" s="19">
        <f>SUM(P31*0.85)</f>
        <v>7106.8499999999995</v>
      </c>
      <c r="R31" s="4"/>
    </row>
    <row r="32" spans="2:20" x14ac:dyDescent="0.35">
      <c r="B32" s="43" t="s">
        <v>45</v>
      </c>
      <c r="C32" t="s">
        <v>217</v>
      </c>
      <c r="D32" s="3" t="s">
        <v>216</v>
      </c>
      <c r="E32" s="63" t="s">
        <v>218</v>
      </c>
      <c r="F32" s="17">
        <v>27499</v>
      </c>
      <c r="G32" s="17">
        <v>32990</v>
      </c>
      <c r="H32" s="18">
        <v>0.1</v>
      </c>
      <c r="I32" s="48">
        <v>29691</v>
      </c>
      <c r="J32" s="18">
        <v>0</v>
      </c>
      <c r="K32" s="20"/>
      <c r="L32" s="21" t="s">
        <v>10</v>
      </c>
      <c r="M32" s="21" t="s">
        <v>10</v>
      </c>
      <c r="N32" s="25">
        <v>5106</v>
      </c>
      <c r="O32" s="19">
        <f t="shared" ref="O32:O37" si="7">SUM(N32*0.85)</f>
        <v>4340.0999999999995</v>
      </c>
      <c r="P32" s="25">
        <v>9756</v>
      </c>
      <c r="Q32" s="19">
        <f t="shared" ref="Q32:Q37" si="8">SUM(P32*0.85)</f>
        <v>8292.6</v>
      </c>
      <c r="R32" s="4"/>
    </row>
    <row r="33" spans="2:18" ht="29" x14ac:dyDescent="0.35">
      <c r="B33" s="43" t="s">
        <v>45</v>
      </c>
      <c r="C33" t="s">
        <v>219</v>
      </c>
      <c r="D33" s="3" t="s">
        <v>220</v>
      </c>
      <c r="E33" s="63" t="s">
        <v>221</v>
      </c>
      <c r="F33" s="17">
        <v>52999</v>
      </c>
      <c r="G33" s="17">
        <v>59990</v>
      </c>
      <c r="H33" s="18">
        <v>0.1</v>
      </c>
      <c r="I33" s="48">
        <v>53991</v>
      </c>
      <c r="J33" s="18">
        <v>0</v>
      </c>
      <c r="K33" s="20"/>
      <c r="L33" s="21" t="s">
        <v>10</v>
      </c>
      <c r="M33" s="21" t="s">
        <v>10</v>
      </c>
      <c r="N33" s="25">
        <v>5571</v>
      </c>
      <c r="O33" s="19">
        <f t="shared" si="7"/>
        <v>4735.3499999999995</v>
      </c>
      <c r="P33" s="25">
        <v>11151</v>
      </c>
      <c r="Q33" s="19">
        <f t="shared" si="8"/>
        <v>9478.35</v>
      </c>
      <c r="R33" s="4"/>
    </row>
    <row r="34" spans="2:18" ht="29" x14ac:dyDescent="0.35">
      <c r="B34" s="43" t="s">
        <v>45</v>
      </c>
      <c r="C34" t="s">
        <v>222</v>
      </c>
      <c r="D34" s="3" t="s">
        <v>223</v>
      </c>
      <c r="E34" s="63" t="s">
        <v>224</v>
      </c>
      <c r="F34" s="17">
        <v>76999</v>
      </c>
      <c r="G34" s="17">
        <v>69990</v>
      </c>
      <c r="H34" s="18">
        <v>0.1</v>
      </c>
      <c r="I34" s="48">
        <v>62991</v>
      </c>
      <c r="J34" s="18">
        <v>0</v>
      </c>
      <c r="K34" s="20"/>
      <c r="L34" s="21" t="s">
        <v>10</v>
      </c>
      <c r="M34" s="21" t="s">
        <v>10</v>
      </c>
      <c r="N34" s="25">
        <v>6966</v>
      </c>
      <c r="O34" s="19">
        <f t="shared" si="7"/>
        <v>5921.0999999999995</v>
      </c>
      <c r="P34" s="25">
        <v>13011</v>
      </c>
      <c r="Q34" s="19">
        <f t="shared" si="8"/>
        <v>11059.35</v>
      </c>
      <c r="R34" s="4"/>
    </row>
    <row r="35" spans="2:18" ht="29" x14ac:dyDescent="0.35">
      <c r="B35" s="43" t="s">
        <v>45</v>
      </c>
      <c r="C35" t="s">
        <v>225</v>
      </c>
      <c r="D35" s="3" t="s">
        <v>226</v>
      </c>
      <c r="E35" s="63" t="s">
        <v>227</v>
      </c>
      <c r="F35" s="17"/>
      <c r="G35" s="17">
        <v>97990</v>
      </c>
      <c r="H35" s="18">
        <v>0.1</v>
      </c>
      <c r="I35" s="48">
        <v>88191</v>
      </c>
      <c r="J35" s="18"/>
      <c r="K35" s="20"/>
      <c r="L35" s="21" t="s">
        <v>10</v>
      </c>
      <c r="M35" s="21" t="s">
        <v>10</v>
      </c>
      <c r="N35" s="25">
        <v>12081</v>
      </c>
      <c r="O35" s="19">
        <f t="shared" si="7"/>
        <v>10268.85</v>
      </c>
      <c r="P35" s="25">
        <v>14871</v>
      </c>
      <c r="Q35" s="19">
        <f t="shared" si="8"/>
        <v>12640.35</v>
      </c>
      <c r="R35" s="4"/>
    </row>
    <row r="36" spans="2:18" ht="29" x14ac:dyDescent="0.35">
      <c r="B36" s="43" t="s">
        <v>45</v>
      </c>
      <c r="C36" t="s">
        <v>228</v>
      </c>
      <c r="D36" s="3" t="s">
        <v>229</v>
      </c>
      <c r="E36" s="63" t="s">
        <v>230</v>
      </c>
      <c r="F36" s="17"/>
      <c r="G36" s="17">
        <v>149990</v>
      </c>
      <c r="H36" s="18">
        <v>0.1</v>
      </c>
      <c r="I36" s="48">
        <v>134991</v>
      </c>
      <c r="J36" s="18"/>
      <c r="K36" s="20"/>
      <c r="L36" s="21" t="s">
        <v>10</v>
      </c>
      <c r="M36" s="21" t="s">
        <v>10</v>
      </c>
      <c r="N36" s="25">
        <v>13476</v>
      </c>
      <c r="O36" s="19">
        <f t="shared" si="7"/>
        <v>11454.6</v>
      </c>
      <c r="P36" s="25">
        <v>31146</v>
      </c>
      <c r="Q36" s="19">
        <f t="shared" si="8"/>
        <v>26474.1</v>
      </c>
      <c r="R36" s="4"/>
    </row>
    <row r="37" spans="2:18" ht="29" x14ac:dyDescent="0.35">
      <c r="B37" s="43" t="s">
        <v>45</v>
      </c>
      <c r="C37" t="s">
        <v>231</v>
      </c>
      <c r="D37" s="3" t="s">
        <v>232</v>
      </c>
      <c r="E37" s="63" t="s">
        <v>233</v>
      </c>
      <c r="F37" s="17"/>
      <c r="G37" s="17">
        <v>169990</v>
      </c>
      <c r="H37" s="18">
        <v>0.1</v>
      </c>
      <c r="I37" s="48">
        <v>156391</v>
      </c>
      <c r="J37" s="18"/>
      <c r="K37" s="20"/>
      <c r="L37" s="21" t="s">
        <v>10</v>
      </c>
      <c r="M37" s="21" t="s">
        <v>10</v>
      </c>
      <c r="N37" s="25">
        <v>15801</v>
      </c>
      <c r="O37" s="19">
        <f t="shared" si="7"/>
        <v>13430.85</v>
      </c>
      <c r="P37" s="25">
        <v>35331</v>
      </c>
      <c r="Q37" s="19">
        <f t="shared" si="8"/>
        <v>30031.35</v>
      </c>
      <c r="R37" s="4"/>
    </row>
    <row r="38" spans="2:18" x14ac:dyDescent="0.35">
      <c r="B38" s="15" t="s">
        <v>45</v>
      </c>
      <c r="C38" t="s">
        <v>50</v>
      </c>
      <c r="D38" s="3" t="s">
        <v>50</v>
      </c>
      <c r="E38" s="63" t="s">
        <v>69</v>
      </c>
      <c r="F38" s="64">
        <v>700</v>
      </c>
      <c r="G38" s="64">
        <v>999</v>
      </c>
      <c r="H38" s="18">
        <v>0.1</v>
      </c>
      <c r="I38" s="48">
        <v>899</v>
      </c>
      <c r="J38" s="18"/>
      <c r="K38" s="20"/>
      <c r="L38" s="21" t="s">
        <v>10</v>
      </c>
      <c r="M38" s="21" t="s">
        <v>10</v>
      </c>
      <c r="N38" s="22" t="s">
        <v>11</v>
      </c>
      <c r="O38" s="23" t="s">
        <v>11</v>
      </c>
      <c r="P38" s="22" t="s">
        <v>11</v>
      </c>
      <c r="Q38" s="26" t="s">
        <v>11</v>
      </c>
      <c r="R38" s="4"/>
    </row>
    <row r="39" spans="2:18" x14ac:dyDescent="0.35">
      <c r="B39" s="15" t="s">
        <v>234</v>
      </c>
      <c r="C39" s="3"/>
      <c r="D39" s="3" t="s">
        <v>235</v>
      </c>
      <c r="F39" s="61"/>
      <c r="G39" s="6" t="s">
        <v>236</v>
      </c>
      <c r="H39" s="65" t="s">
        <v>11</v>
      </c>
      <c r="I39" s="6" t="s">
        <v>236</v>
      </c>
      <c r="J39" s="56"/>
      <c r="K39" s="20"/>
    </row>
    <row r="40" spans="2:18" x14ac:dyDescent="0.35">
      <c r="B40" s="157" t="s">
        <v>57</v>
      </c>
      <c r="C40" s="158"/>
      <c r="D40" s="158"/>
      <c r="E40" s="158"/>
      <c r="F40" s="158"/>
      <c r="G40" s="158"/>
      <c r="H40" s="24"/>
      <c r="I40" s="49"/>
      <c r="J40" s="53"/>
      <c r="K40" s="20"/>
      <c r="L40" s="159"/>
      <c r="M40" s="159"/>
      <c r="N40" s="159"/>
      <c r="O40" s="159"/>
      <c r="P40" s="159"/>
      <c r="Q40" s="159"/>
    </row>
    <row r="41" spans="2:18" x14ac:dyDescent="0.35">
      <c r="B41" s="10" t="s">
        <v>1</v>
      </c>
      <c r="C41" s="11" t="s">
        <v>2</v>
      </c>
      <c r="D41" s="12" t="s">
        <v>3</v>
      </c>
      <c r="E41" s="13" t="s">
        <v>47</v>
      </c>
      <c r="F41" s="58" t="s">
        <v>67</v>
      </c>
      <c r="G41" s="13" t="s">
        <v>73</v>
      </c>
      <c r="H41" s="14" t="s">
        <v>48</v>
      </c>
      <c r="I41" s="47" t="s">
        <v>170</v>
      </c>
      <c r="J41" s="54"/>
      <c r="K41" s="11"/>
      <c r="L41" s="14"/>
      <c r="M41" s="14"/>
      <c r="N41" s="14"/>
      <c r="O41" s="14"/>
      <c r="P41" s="14"/>
      <c r="Q41" s="14"/>
    </row>
    <row r="42" spans="2:18" x14ac:dyDescent="0.35">
      <c r="B42" s="15" t="s">
        <v>8</v>
      </c>
      <c r="C42" s="40" t="s">
        <v>237</v>
      </c>
      <c r="D42" s="3" t="s">
        <v>65</v>
      </c>
      <c r="E42" s="16"/>
      <c r="F42" s="59">
        <v>18</v>
      </c>
      <c r="G42" s="59">
        <v>18</v>
      </c>
      <c r="H42" s="18">
        <v>0.1</v>
      </c>
      <c r="I42" s="48">
        <v>16</v>
      </c>
      <c r="J42" s="18">
        <v>-0.10000000000000003</v>
      </c>
      <c r="K42" s="20"/>
      <c r="L42" s="34"/>
      <c r="M42" s="35"/>
      <c r="N42" s="36"/>
      <c r="O42" s="36"/>
      <c r="P42" s="36"/>
      <c r="Q42" s="36"/>
    </row>
    <row r="43" spans="2:18" x14ac:dyDescent="0.35">
      <c r="B43" s="15" t="s">
        <v>8</v>
      </c>
      <c r="C43" s="40" t="s">
        <v>238</v>
      </c>
      <c r="D43" s="3" t="s">
        <v>65</v>
      </c>
      <c r="E43" s="16"/>
      <c r="F43" s="59">
        <v>30</v>
      </c>
      <c r="G43" s="59">
        <v>36</v>
      </c>
      <c r="H43" s="18">
        <v>0.1</v>
      </c>
      <c r="I43" s="48">
        <v>32</v>
      </c>
      <c r="J43" s="18">
        <v>-0.1</v>
      </c>
      <c r="K43" s="20"/>
      <c r="L43" s="34"/>
      <c r="M43" s="35"/>
      <c r="N43" s="36"/>
      <c r="O43" s="36"/>
      <c r="P43" s="36"/>
      <c r="Q43" s="36"/>
    </row>
    <row r="44" spans="2:18" x14ac:dyDescent="0.35">
      <c r="B44" s="157" t="s">
        <v>59</v>
      </c>
      <c r="C44" s="158"/>
      <c r="D44" s="158"/>
      <c r="E44" s="158"/>
      <c r="F44" s="158"/>
      <c r="G44" s="158"/>
      <c r="H44" s="24"/>
      <c r="I44" s="49"/>
      <c r="J44" s="53"/>
      <c r="K44" s="20"/>
      <c r="L44" s="159"/>
      <c r="M44" s="159"/>
      <c r="N44" s="159"/>
      <c r="O44" s="159"/>
      <c r="P44" s="159"/>
      <c r="Q44" s="159"/>
    </row>
    <row r="45" spans="2:18" x14ac:dyDescent="0.35">
      <c r="B45" s="10" t="s">
        <v>1</v>
      </c>
      <c r="C45" s="11" t="s">
        <v>2</v>
      </c>
      <c r="D45" s="12" t="s">
        <v>3</v>
      </c>
      <c r="E45" s="13" t="s">
        <v>47</v>
      </c>
      <c r="F45" s="58" t="s">
        <v>67</v>
      </c>
      <c r="G45" s="13" t="s">
        <v>73</v>
      </c>
      <c r="H45" s="14" t="s">
        <v>48</v>
      </c>
      <c r="I45" s="47" t="s">
        <v>170</v>
      </c>
      <c r="J45" s="54"/>
      <c r="K45" s="11"/>
      <c r="L45" s="14"/>
      <c r="M45" s="14"/>
      <c r="N45" s="14"/>
      <c r="O45" s="14"/>
      <c r="P45" s="14"/>
      <c r="Q45" s="14"/>
    </row>
    <row r="46" spans="2:18" x14ac:dyDescent="0.35">
      <c r="B46" s="15" t="s">
        <v>8</v>
      </c>
      <c r="C46" t="s">
        <v>60</v>
      </c>
      <c r="D46" s="3" t="s">
        <v>61</v>
      </c>
      <c r="E46" s="16"/>
      <c r="F46" s="25">
        <v>98</v>
      </c>
      <c r="G46" s="59">
        <v>98</v>
      </c>
      <c r="H46" s="18">
        <v>0.18</v>
      </c>
      <c r="I46" s="48">
        <v>80</v>
      </c>
      <c r="J46" s="18"/>
      <c r="K46" s="20"/>
      <c r="L46" s="34"/>
      <c r="M46" s="35"/>
      <c r="N46" s="36"/>
      <c r="O46" s="36"/>
      <c r="P46" s="36"/>
      <c r="Q46" s="36"/>
    </row>
    <row r="47" spans="2:18" ht="15" thickBot="1" x14ac:dyDescent="0.4">
      <c r="B47" s="27" t="s">
        <v>8</v>
      </c>
      <c r="C47" s="28" t="s">
        <v>62</v>
      </c>
      <c r="D47" s="29" t="s">
        <v>61</v>
      </c>
      <c r="E47" s="30"/>
      <c r="F47" s="31">
        <v>182</v>
      </c>
      <c r="G47" s="69">
        <v>182</v>
      </c>
      <c r="H47" s="32">
        <v>0.18</v>
      </c>
      <c r="I47" s="50">
        <v>149</v>
      </c>
      <c r="J47" s="32"/>
      <c r="K47" s="33"/>
      <c r="L47" s="37"/>
      <c r="M47" s="38"/>
      <c r="N47" s="39"/>
      <c r="O47" s="39"/>
      <c r="P47" s="39"/>
      <c r="Q47" s="39"/>
    </row>
    <row r="50" spans="2:7" ht="28" x14ac:dyDescent="0.35">
      <c r="B50" s="151" t="s">
        <v>200</v>
      </c>
      <c r="C50" s="151" t="s">
        <v>3</v>
      </c>
      <c r="D50" s="151" t="s">
        <v>201</v>
      </c>
      <c r="E50" s="151" t="s">
        <v>73</v>
      </c>
      <c r="F50" s="152" t="s">
        <v>202</v>
      </c>
      <c r="G50" s="153" t="s">
        <v>203</v>
      </c>
    </row>
    <row r="51" spans="2:7" ht="42" x14ac:dyDescent="0.35">
      <c r="B51" s="145" t="s">
        <v>75</v>
      </c>
      <c r="C51" s="72" t="s">
        <v>191</v>
      </c>
      <c r="D51" s="142" t="s">
        <v>76</v>
      </c>
      <c r="E51" s="73">
        <v>699</v>
      </c>
      <c r="F51" s="74">
        <v>0.18</v>
      </c>
      <c r="G51" s="75">
        <f t="shared" ref="G51:G56" si="9">E51*(1-F51)</f>
        <v>573.18000000000006</v>
      </c>
    </row>
    <row r="52" spans="2:7" ht="42" x14ac:dyDescent="0.35">
      <c r="B52" s="146" t="s">
        <v>193</v>
      </c>
      <c r="C52" s="76" t="s">
        <v>190</v>
      </c>
      <c r="D52" s="143" t="s">
        <v>192</v>
      </c>
      <c r="E52" s="77" t="s">
        <v>77</v>
      </c>
      <c r="F52" s="78">
        <v>0.25</v>
      </c>
      <c r="G52" s="79" t="s">
        <v>78</v>
      </c>
    </row>
    <row r="53" spans="2:7" ht="42" x14ac:dyDescent="0.35">
      <c r="B53" s="147" t="s">
        <v>171</v>
      </c>
      <c r="C53" s="80" t="s">
        <v>189</v>
      </c>
      <c r="D53" s="81" t="s">
        <v>79</v>
      </c>
      <c r="E53" s="81">
        <v>5940</v>
      </c>
      <c r="F53" s="82">
        <v>0.25</v>
      </c>
      <c r="G53" s="83">
        <v>4455</v>
      </c>
    </row>
    <row r="54" spans="2:7" ht="42" x14ac:dyDescent="0.35">
      <c r="B54" s="148" t="s">
        <v>172</v>
      </c>
      <c r="C54" s="84" t="s">
        <v>188</v>
      </c>
      <c r="D54" s="144" t="s">
        <v>80</v>
      </c>
      <c r="E54" s="85">
        <v>5340</v>
      </c>
      <c r="F54" s="74">
        <v>0.25</v>
      </c>
      <c r="G54" s="86">
        <f t="shared" si="9"/>
        <v>4005</v>
      </c>
    </row>
    <row r="55" spans="2:7" ht="42" x14ac:dyDescent="0.35">
      <c r="B55" s="148" t="s">
        <v>173</v>
      </c>
      <c r="C55" s="84" t="s">
        <v>186</v>
      </c>
      <c r="D55" s="144" t="s">
        <v>81</v>
      </c>
      <c r="E55" s="85">
        <v>5940</v>
      </c>
      <c r="F55" s="74">
        <v>0.25</v>
      </c>
      <c r="G55" s="86">
        <v>4455</v>
      </c>
    </row>
    <row r="56" spans="2:7" ht="56" x14ac:dyDescent="0.35">
      <c r="B56" s="149" t="s">
        <v>174</v>
      </c>
      <c r="C56" s="87" t="s">
        <v>82</v>
      </c>
      <c r="D56" s="112" t="s">
        <v>83</v>
      </c>
      <c r="E56" s="88">
        <v>6340</v>
      </c>
      <c r="F56" s="89">
        <v>0.25</v>
      </c>
      <c r="G56" s="90">
        <f t="shared" si="9"/>
        <v>4755</v>
      </c>
    </row>
    <row r="57" spans="2:7" ht="56" x14ac:dyDescent="0.35">
      <c r="B57" s="149" t="s">
        <v>174</v>
      </c>
      <c r="C57" s="87" t="s">
        <v>185</v>
      </c>
      <c r="D57" s="112" t="s">
        <v>84</v>
      </c>
      <c r="E57" s="88">
        <v>6940</v>
      </c>
      <c r="F57" s="89">
        <v>0.25</v>
      </c>
      <c r="G57" s="90">
        <v>5205</v>
      </c>
    </row>
    <row r="58" spans="2:7" ht="56" x14ac:dyDescent="0.35">
      <c r="B58" s="150" t="s">
        <v>175</v>
      </c>
      <c r="C58" s="91" t="s">
        <v>184</v>
      </c>
      <c r="D58" s="106" t="s">
        <v>85</v>
      </c>
      <c r="E58" s="92">
        <v>6740</v>
      </c>
      <c r="F58" s="93">
        <v>0.25</v>
      </c>
      <c r="G58" s="94">
        <f t="shared" ref="G58:G66" si="10">E58*(1-F58)</f>
        <v>5055</v>
      </c>
    </row>
    <row r="59" spans="2:7" ht="56" x14ac:dyDescent="0.35">
      <c r="B59" s="149" t="s">
        <v>176</v>
      </c>
      <c r="C59" s="87" t="s">
        <v>86</v>
      </c>
      <c r="D59" s="112" t="s">
        <v>87</v>
      </c>
      <c r="E59" s="88">
        <v>7740</v>
      </c>
      <c r="F59" s="89">
        <v>0.25</v>
      </c>
      <c r="G59" s="90">
        <f t="shared" si="10"/>
        <v>5805</v>
      </c>
    </row>
    <row r="60" spans="2:7" ht="56" x14ac:dyDescent="0.35">
      <c r="B60" s="150" t="s">
        <v>175</v>
      </c>
      <c r="C60" s="91" t="s">
        <v>179</v>
      </c>
      <c r="D60" s="95" t="s">
        <v>88</v>
      </c>
      <c r="E60" s="96">
        <v>7340</v>
      </c>
      <c r="F60" s="93">
        <v>0.25</v>
      </c>
      <c r="G60" s="97">
        <f t="shared" si="10"/>
        <v>5505</v>
      </c>
    </row>
    <row r="61" spans="2:7" ht="56" x14ac:dyDescent="0.35">
      <c r="B61" s="149" t="s">
        <v>176</v>
      </c>
      <c r="C61" s="87" t="s">
        <v>180</v>
      </c>
      <c r="D61" s="98" t="s">
        <v>89</v>
      </c>
      <c r="E61" s="99">
        <v>8340</v>
      </c>
      <c r="F61" s="89">
        <v>0.25</v>
      </c>
      <c r="G61" s="100">
        <f t="shared" si="10"/>
        <v>6255</v>
      </c>
    </row>
    <row r="62" spans="2:7" ht="42" x14ac:dyDescent="0.35">
      <c r="B62" s="149" t="s">
        <v>177</v>
      </c>
      <c r="C62" s="87" t="s">
        <v>187</v>
      </c>
      <c r="D62" s="112" t="s">
        <v>90</v>
      </c>
      <c r="E62" s="88">
        <v>7740</v>
      </c>
      <c r="F62" s="89">
        <v>0.25</v>
      </c>
      <c r="G62" s="90">
        <f t="shared" si="10"/>
        <v>5805</v>
      </c>
    </row>
    <row r="63" spans="2:7" ht="56" x14ac:dyDescent="0.35">
      <c r="B63" s="149" t="s">
        <v>178</v>
      </c>
      <c r="C63" s="87" t="s">
        <v>181</v>
      </c>
      <c r="D63" s="112" t="s">
        <v>92</v>
      </c>
      <c r="E63" s="88">
        <v>8740</v>
      </c>
      <c r="F63" s="89">
        <v>0.25</v>
      </c>
      <c r="G63" s="90">
        <f t="shared" si="10"/>
        <v>6555</v>
      </c>
    </row>
    <row r="64" spans="2:7" ht="42" x14ac:dyDescent="0.35">
      <c r="B64" s="149" t="s">
        <v>177</v>
      </c>
      <c r="C64" s="87" t="s">
        <v>182</v>
      </c>
      <c r="D64" s="112" t="s">
        <v>93</v>
      </c>
      <c r="E64" s="88">
        <v>8340</v>
      </c>
      <c r="F64" s="89">
        <v>0.25</v>
      </c>
      <c r="G64" s="90">
        <f t="shared" si="10"/>
        <v>6255</v>
      </c>
    </row>
    <row r="65" spans="2:7" ht="56" x14ac:dyDescent="0.35">
      <c r="B65" s="149" t="s">
        <v>91</v>
      </c>
      <c r="C65" s="87" t="s">
        <v>183</v>
      </c>
      <c r="D65" s="112" t="s">
        <v>94</v>
      </c>
      <c r="E65" s="88">
        <v>9350</v>
      </c>
      <c r="F65" s="89">
        <v>0.25</v>
      </c>
      <c r="G65" s="90">
        <f t="shared" si="10"/>
        <v>7012.5</v>
      </c>
    </row>
    <row r="66" spans="2:7" x14ac:dyDescent="0.35">
      <c r="B66" s="149" t="s">
        <v>95</v>
      </c>
      <c r="C66" s="87" t="s">
        <v>96</v>
      </c>
      <c r="D66" s="101" t="s">
        <v>97</v>
      </c>
      <c r="E66" s="88">
        <v>205</v>
      </c>
      <c r="F66" s="89">
        <v>0.25</v>
      </c>
      <c r="G66" s="90">
        <f t="shared" si="10"/>
        <v>153.75</v>
      </c>
    </row>
    <row r="67" spans="2:7" x14ac:dyDescent="0.35">
      <c r="B67" s="149" t="s">
        <v>98</v>
      </c>
      <c r="C67" s="87" t="s">
        <v>99</v>
      </c>
      <c r="D67" s="101" t="s">
        <v>100</v>
      </c>
      <c r="E67" s="88">
        <v>45</v>
      </c>
      <c r="F67" s="89">
        <v>0.25</v>
      </c>
      <c r="G67" s="90">
        <f>E67*(1-F67)</f>
        <v>33.75</v>
      </c>
    </row>
    <row r="68" spans="2:7" x14ac:dyDescent="0.35">
      <c r="B68" s="149" t="s">
        <v>101</v>
      </c>
      <c r="C68" s="87" t="s">
        <v>102</v>
      </c>
      <c r="D68" s="101" t="s">
        <v>103</v>
      </c>
      <c r="E68" s="88">
        <v>250</v>
      </c>
      <c r="F68" s="89">
        <v>0.25</v>
      </c>
      <c r="G68" s="90">
        <f>E68*(1-F68)</f>
        <v>187.5</v>
      </c>
    </row>
    <row r="69" spans="2:7" ht="28" x14ac:dyDescent="0.35">
      <c r="B69" s="149" t="s">
        <v>194</v>
      </c>
      <c r="C69" s="87" t="s">
        <v>104</v>
      </c>
      <c r="D69" s="101" t="s">
        <v>105</v>
      </c>
      <c r="E69" s="102">
        <v>600</v>
      </c>
      <c r="F69" s="89">
        <v>0</v>
      </c>
      <c r="G69" s="90">
        <v>600</v>
      </c>
    </row>
    <row r="70" spans="2:7" ht="42" x14ac:dyDescent="0.35">
      <c r="B70" s="149" t="s">
        <v>195</v>
      </c>
      <c r="C70" s="103" t="s">
        <v>106</v>
      </c>
      <c r="D70" s="112" t="s">
        <v>107</v>
      </c>
      <c r="E70" s="102">
        <v>600</v>
      </c>
      <c r="F70" s="104">
        <v>0</v>
      </c>
      <c r="G70" s="105">
        <v>600</v>
      </c>
    </row>
    <row r="71" spans="2:7" x14ac:dyDescent="0.35">
      <c r="B71" s="150" t="s">
        <v>196</v>
      </c>
      <c r="C71" s="91" t="s">
        <v>108</v>
      </c>
      <c r="D71" s="106" t="s">
        <v>109</v>
      </c>
      <c r="E71" s="106" t="s">
        <v>110</v>
      </c>
      <c r="F71" s="107">
        <v>0</v>
      </c>
      <c r="G71" s="108" t="s">
        <v>110</v>
      </c>
    </row>
    <row r="72" spans="2:7" x14ac:dyDescent="0.35">
      <c r="B72" s="149" t="s">
        <v>111</v>
      </c>
      <c r="C72" s="87" t="s">
        <v>112</v>
      </c>
      <c r="D72" s="101" t="s">
        <v>113</v>
      </c>
      <c r="E72" s="109" t="s">
        <v>114</v>
      </c>
      <c r="F72" s="104">
        <v>0</v>
      </c>
      <c r="G72" s="110" t="s">
        <v>114</v>
      </c>
    </row>
    <row r="73" spans="2:7" x14ac:dyDescent="0.35">
      <c r="B73" s="149" t="s">
        <v>197</v>
      </c>
      <c r="C73" s="111" t="s">
        <v>115</v>
      </c>
      <c r="D73" s="101" t="s">
        <v>109</v>
      </c>
      <c r="E73" s="112" t="s">
        <v>116</v>
      </c>
      <c r="F73" s="104">
        <v>0</v>
      </c>
      <c r="G73" s="113" t="s">
        <v>116</v>
      </c>
    </row>
    <row r="74" spans="2:7" x14ac:dyDescent="0.35">
      <c r="B74" s="149" t="s">
        <v>117</v>
      </c>
      <c r="C74" s="87" t="s">
        <v>112</v>
      </c>
      <c r="D74" s="101" t="s">
        <v>118</v>
      </c>
      <c r="E74" s="112" t="s">
        <v>119</v>
      </c>
      <c r="F74" s="104">
        <v>0</v>
      </c>
      <c r="G74" s="113" t="s">
        <v>119</v>
      </c>
    </row>
    <row r="75" spans="2:7" ht="28" x14ac:dyDescent="0.35">
      <c r="B75" s="149" t="s">
        <v>198</v>
      </c>
      <c r="C75" s="87" t="s">
        <v>120</v>
      </c>
      <c r="D75" s="101" t="s">
        <v>121</v>
      </c>
      <c r="E75" s="112" t="s">
        <v>122</v>
      </c>
      <c r="F75" s="104">
        <v>0</v>
      </c>
      <c r="G75" s="113" t="s">
        <v>122</v>
      </c>
    </row>
    <row r="76" spans="2:7" x14ac:dyDescent="0.35">
      <c r="B76" s="149" t="s">
        <v>123</v>
      </c>
      <c r="C76" s="87" t="s">
        <v>112</v>
      </c>
      <c r="D76" s="101" t="s">
        <v>124</v>
      </c>
      <c r="E76" s="112" t="s">
        <v>125</v>
      </c>
      <c r="F76" s="104">
        <v>0</v>
      </c>
      <c r="G76" s="113" t="s">
        <v>125</v>
      </c>
    </row>
    <row r="77" spans="2:7" ht="42" x14ac:dyDescent="0.35">
      <c r="B77" s="149" t="s">
        <v>199</v>
      </c>
      <c r="C77" s="87" t="s">
        <v>126</v>
      </c>
      <c r="D77" s="112" t="s">
        <v>127</v>
      </c>
      <c r="E77" s="114" t="s">
        <v>127</v>
      </c>
      <c r="F77" s="115" t="s">
        <v>128</v>
      </c>
      <c r="G77" s="116" t="s">
        <v>129</v>
      </c>
    </row>
    <row r="78" spans="2:7" x14ac:dyDescent="0.35">
      <c r="B78" s="155" t="s">
        <v>130</v>
      </c>
      <c r="C78" s="155"/>
      <c r="D78" s="155"/>
      <c r="E78" s="155"/>
      <c r="F78" s="155"/>
      <c r="G78" s="155"/>
    </row>
    <row r="79" spans="2:7" x14ac:dyDescent="0.35">
      <c r="B79" s="156" t="s">
        <v>131</v>
      </c>
      <c r="C79" s="156"/>
      <c r="D79" s="156"/>
      <c r="E79" s="156"/>
      <c r="F79" s="156"/>
      <c r="G79" s="156"/>
    </row>
    <row r="80" spans="2:7" x14ac:dyDescent="0.35">
      <c r="B80" s="71"/>
      <c r="C80" s="117"/>
      <c r="D80" s="71"/>
      <c r="E80" s="71"/>
      <c r="F80" s="71"/>
      <c r="G80" s="118"/>
    </row>
    <row r="81" spans="2:7" x14ac:dyDescent="0.35">
      <c r="B81" s="71"/>
      <c r="C81" s="117"/>
      <c r="D81" s="71"/>
      <c r="E81" s="71"/>
      <c r="F81" s="71"/>
      <c r="G81" s="118"/>
    </row>
    <row r="82" spans="2:7" ht="20" x14ac:dyDescent="0.35">
      <c r="B82" s="119" t="s">
        <v>132</v>
      </c>
      <c r="C82" s="117"/>
      <c r="D82" s="71"/>
      <c r="E82" s="71"/>
      <c r="F82" s="71"/>
      <c r="G82" s="118"/>
    </row>
    <row r="83" spans="2:7" ht="20" x14ac:dyDescent="0.35">
      <c r="B83" s="119"/>
      <c r="C83" s="117"/>
      <c r="D83" s="71"/>
      <c r="E83" s="71"/>
      <c r="F83" s="71"/>
      <c r="G83" s="118"/>
    </row>
    <row r="84" spans="2:7" ht="28" x14ac:dyDescent="0.35">
      <c r="B84" s="120" t="s">
        <v>74</v>
      </c>
      <c r="C84" s="121" t="s">
        <v>3</v>
      </c>
      <c r="D84" s="122" t="s">
        <v>73</v>
      </c>
      <c r="E84" s="121" t="s">
        <v>48</v>
      </c>
      <c r="F84" s="122" t="s">
        <v>133</v>
      </c>
      <c r="G84" s="118"/>
    </row>
    <row r="85" spans="2:7" ht="28" x14ac:dyDescent="0.35">
      <c r="B85" s="123" t="s">
        <v>134</v>
      </c>
      <c r="C85" s="124" t="s">
        <v>135</v>
      </c>
      <c r="D85" s="125">
        <v>26593.200000000001</v>
      </c>
      <c r="E85" s="126">
        <v>0.25</v>
      </c>
      <c r="F85" s="127">
        <f t="shared" ref="F85:F96" si="11">D85*(1-E85)</f>
        <v>19944.900000000001</v>
      </c>
      <c r="G85" s="118"/>
    </row>
    <row r="86" spans="2:7" ht="28" x14ac:dyDescent="0.35">
      <c r="B86" s="123" t="s">
        <v>136</v>
      </c>
      <c r="C86" s="124" t="s">
        <v>137</v>
      </c>
      <c r="D86" s="125">
        <v>53312.4</v>
      </c>
      <c r="E86" s="126">
        <v>0.25</v>
      </c>
      <c r="F86" s="127">
        <f t="shared" si="11"/>
        <v>39984.300000000003</v>
      </c>
      <c r="G86" s="118"/>
    </row>
    <row r="87" spans="2:7" ht="28" x14ac:dyDescent="0.35">
      <c r="B87" s="123" t="s">
        <v>138</v>
      </c>
      <c r="C87" s="124" t="s">
        <v>139</v>
      </c>
      <c r="D87" s="125">
        <v>65252.4</v>
      </c>
      <c r="E87" s="126">
        <v>0.25</v>
      </c>
      <c r="F87" s="127">
        <f t="shared" si="11"/>
        <v>48939.3</v>
      </c>
      <c r="G87" s="118"/>
    </row>
    <row r="88" spans="2:7" ht="28" x14ac:dyDescent="0.35">
      <c r="B88" s="123" t="s">
        <v>140</v>
      </c>
      <c r="C88" s="124" t="s">
        <v>141</v>
      </c>
      <c r="D88" s="125">
        <v>67332.399999999994</v>
      </c>
      <c r="E88" s="126">
        <v>0.25</v>
      </c>
      <c r="F88" s="127">
        <f t="shared" si="11"/>
        <v>50499.299999999996</v>
      </c>
      <c r="G88" s="118"/>
    </row>
    <row r="89" spans="2:7" ht="28" x14ac:dyDescent="0.35">
      <c r="B89" s="123" t="s">
        <v>142</v>
      </c>
      <c r="C89" s="124" t="s">
        <v>143</v>
      </c>
      <c r="D89" s="128">
        <v>69586.399999999994</v>
      </c>
      <c r="E89" s="126">
        <v>0.25</v>
      </c>
      <c r="F89" s="127">
        <f t="shared" si="11"/>
        <v>52189.799999999996</v>
      </c>
      <c r="G89" s="118"/>
    </row>
    <row r="90" spans="2:7" ht="28" x14ac:dyDescent="0.35">
      <c r="B90" s="123" t="s">
        <v>144</v>
      </c>
      <c r="C90" s="124" t="s">
        <v>145</v>
      </c>
      <c r="D90" s="125">
        <v>76502.399999999994</v>
      </c>
      <c r="E90" s="126">
        <v>0.25</v>
      </c>
      <c r="F90" s="127">
        <f t="shared" si="11"/>
        <v>57376.799999999996</v>
      </c>
      <c r="G90" s="118"/>
    </row>
    <row r="91" spans="2:7" ht="28" x14ac:dyDescent="0.35">
      <c r="B91" s="129" t="s">
        <v>146</v>
      </c>
      <c r="C91" s="130" t="s">
        <v>147</v>
      </c>
      <c r="D91" s="131">
        <v>4803.43</v>
      </c>
      <c r="E91" s="126">
        <v>0.15</v>
      </c>
      <c r="F91" s="127">
        <f t="shared" si="11"/>
        <v>4082.9155000000001</v>
      </c>
      <c r="G91" s="118"/>
    </row>
    <row r="92" spans="2:7" ht="28" x14ac:dyDescent="0.35">
      <c r="B92" s="129" t="s">
        <v>148</v>
      </c>
      <c r="C92" s="130" t="s">
        <v>149</v>
      </c>
      <c r="D92" s="131">
        <v>7965.39</v>
      </c>
      <c r="E92" s="126">
        <v>0.15</v>
      </c>
      <c r="F92" s="127">
        <f t="shared" si="11"/>
        <v>6770.5815000000002</v>
      </c>
      <c r="G92" s="118"/>
    </row>
    <row r="93" spans="2:7" ht="28" x14ac:dyDescent="0.35">
      <c r="B93" s="129" t="s">
        <v>150</v>
      </c>
      <c r="C93" s="130" t="s">
        <v>151</v>
      </c>
      <c r="D93" s="131">
        <v>12358.46</v>
      </c>
      <c r="E93" s="126">
        <v>0.15</v>
      </c>
      <c r="F93" s="127">
        <f t="shared" si="11"/>
        <v>10504.690999999999</v>
      </c>
      <c r="G93" s="118"/>
    </row>
    <row r="94" spans="2:7" ht="28" x14ac:dyDescent="0.35">
      <c r="B94" s="129" t="s">
        <v>152</v>
      </c>
      <c r="C94" s="130" t="s">
        <v>153</v>
      </c>
      <c r="D94" s="131">
        <v>8830.48</v>
      </c>
      <c r="E94" s="126">
        <v>0.15</v>
      </c>
      <c r="F94" s="127">
        <f t="shared" si="11"/>
        <v>7505.9079999999994</v>
      </c>
      <c r="G94" s="118"/>
    </row>
    <row r="95" spans="2:7" ht="28" x14ac:dyDescent="0.35">
      <c r="B95" s="129" t="s">
        <v>154</v>
      </c>
      <c r="C95" s="130" t="s">
        <v>155</v>
      </c>
      <c r="D95" s="131">
        <v>14999.14</v>
      </c>
      <c r="E95" s="126">
        <v>0.15</v>
      </c>
      <c r="F95" s="127">
        <f t="shared" si="11"/>
        <v>12749.268999999998</v>
      </c>
      <c r="G95" s="118"/>
    </row>
    <row r="96" spans="2:7" ht="28" x14ac:dyDescent="0.35">
      <c r="B96" s="129" t="s">
        <v>156</v>
      </c>
      <c r="C96" s="130" t="s">
        <v>157</v>
      </c>
      <c r="D96" s="131">
        <v>23164.16</v>
      </c>
      <c r="E96" s="126">
        <v>0.15</v>
      </c>
      <c r="F96" s="127">
        <f t="shared" si="11"/>
        <v>19689.536</v>
      </c>
      <c r="G96" s="118"/>
    </row>
    <row r="97" spans="2:7" x14ac:dyDescent="0.35">
      <c r="B97" s="123" t="s">
        <v>158</v>
      </c>
      <c r="C97" s="132" t="s">
        <v>158</v>
      </c>
      <c r="D97" s="133">
        <v>6183</v>
      </c>
      <c r="E97" s="134">
        <v>0.25</v>
      </c>
      <c r="F97" s="127">
        <v>4637</v>
      </c>
      <c r="G97" s="118"/>
    </row>
    <row r="98" spans="2:7" x14ac:dyDescent="0.35">
      <c r="B98" s="123" t="s">
        <v>159</v>
      </c>
      <c r="C98" s="132" t="s">
        <v>159</v>
      </c>
      <c r="D98" s="135">
        <v>3571</v>
      </c>
      <c r="E98" s="136"/>
      <c r="F98" s="127">
        <v>3571</v>
      </c>
      <c r="G98" s="118"/>
    </row>
    <row r="99" spans="2:7" x14ac:dyDescent="0.35">
      <c r="B99" s="123" t="s">
        <v>160</v>
      </c>
      <c r="C99" s="132" t="s">
        <v>160</v>
      </c>
      <c r="D99" s="135">
        <v>420</v>
      </c>
      <c r="E99" s="136"/>
      <c r="F99" s="127">
        <v>420</v>
      </c>
      <c r="G99" s="118"/>
    </row>
    <row r="100" spans="2:7" x14ac:dyDescent="0.35">
      <c r="B100" s="123" t="s">
        <v>161</v>
      </c>
      <c r="C100" s="132" t="s">
        <v>161</v>
      </c>
      <c r="D100" s="135">
        <v>2400</v>
      </c>
      <c r="E100" s="136"/>
      <c r="F100" s="127">
        <v>2400</v>
      </c>
      <c r="G100" s="118"/>
    </row>
    <row r="101" spans="2:7" x14ac:dyDescent="0.35">
      <c r="B101" s="137"/>
      <c r="C101" s="138"/>
      <c r="D101" s="138"/>
      <c r="E101" s="138"/>
      <c r="F101" s="138"/>
      <c r="G101" s="139"/>
    </row>
    <row r="102" spans="2:7" x14ac:dyDescent="0.35">
      <c r="B102" s="137"/>
      <c r="C102" s="137" t="s">
        <v>162</v>
      </c>
      <c r="D102" s="138"/>
      <c r="E102" s="138"/>
      <c r="F102" s="138"/>
      <c r="G102" s="139"/>
    </row>
    <row r="103" spans="2:7" x14ac:dyDescent="0.35">
      <c r="B103" s="137"/>
      <c r="C103" s="137" t="s">
        <v>163</v>
      </c>
      <c r="D103" s="138"/>
      <c r="E103" s="138"/>
      <c r="F103" s="138"/>
      <c r="G103" s="139"/>
    </row>
    <row r="104" spans="2:7" x14ac:dyDescent="0.35">
      <c r="B104" s="137"/>
      <c r="C104" s="137" t="s">
        <v>164</v>
      </c>
      <c r="D104" s="138"/>
      <c r="E104" s="138"/>
      <c r="F104" s="138"/>
      <c r="G104" s="139"/>
    </row>
    <row r="105" spans="2:7" x14ac:dyDescent="0.35">
      <c r="B105" s="137"/>
      <c r="C105" s="140" t="s">
        <v>165</v>
      </c>
      <c r="D105" s="138"/>
      <c r="E105" s="138"/>
      <c r="F105" s="138"/>
      <c r="G105" s="139"/>
    </row>
    <row r="106" spans="2:7" x14ac:dyDescent="0.35">
      <c r="B106" s="137"/>
      <c r="C106" s="141"/>
      <c r="D106" s="137"/>
      <c r="E106" s="137"/>
      <c r="F106" s="137"/>
      <c r="G106" s="139"/>
    </row>
    <row r="107" spans="2:7" x14ac:dyDescent="0.35">
      <c r="B107" s="137"/>
      <c r="C107" s="137" t="s">
        <v>166</v>
      </c>
      <c r="D107" s="137"/>
      <c r="E107" s="137"/>
      <c r="F107" s="137"/>
      <c r="G107" s="139"/>
    </row>
    <row r="108" spans="2:7" x14ac:dyDescent="0.35">
      <c r="B108" s="137"/>
      <c r="C108" s="137" t="s">
        <v>167</v>
      </c>
      <c r="D108" s="137"/>
      <c r="E108" s="137"/>
      <c r="F108" s="137"/>
      <c r="G108" s="139"/>
    </row>
    <row r="109" spans="2:7" x14ac:dyDescent="0.35">
      <c r="B109" s="137"/>
      <c r="C109" s="137" t="s">
        <v>168</v>
      </c>
      <c r="D109" s="137"/>
      <c r="E109" s="137"/>
      <c r="F109" s="137"/>
      <c r="G109" s="139"/>
    </row>
  </sheetData>
  <mergeCells count="14">
    <mergeCell ref="L4:Q4"/>
    <mergeCell ref="L12:Q12"/>
    <mergeCell ref="L24:Q24"/>
    <mergeCell ref="B29:G29"/>
    <mergeCell ref="B4:G4"/>
    <mergeCell ref="B12:G12"/>
    <mergeCell ref="B24:G24"/>
    <mergeCell ref="L29:Q29"/>
    <mergeCell ref="B78:G78"/>
    <mergeCell ref="B79:G79"/>
    <mergeCell ref="B40:G40"/>
    <mergeCell ref="L40:Q40"/>
    <mergeCell ref="B44:G44"/>
    <mergeCell ref="L44:Q44"/>
  </mergeCells>
  <phoneticPr fontId="24" type="noConversion"/>
  <hyperlinks>
    <hyperlink ref="C6" r:id="rId1" xr:uid="{BC717639-C661-4D35-A09A-3A96C6F8B67A}"/>
    <hyperlink ref="C7" r:id="rId2" xr:uid="{2295F7B6-4782-4421-89F1-3AACA1650E17}"/>
    <hyperlink ref="C26" r:id="rId3" xr:uid="{159B046B-C86A-4C1A-8E35-B6DEBAEEDDE6}"/>
    <hyperlink ref="C27" r:id="rId4" xr:uid="{54C32305-0FE0-4F85-B377-01F0A06DBC22}"/>
    <hyperlink ref="C42" r:id="rId5" display="Advanced or Kiosk" xr:uid="{6926B71A-BD07-4FF3-A8BA-94675FDB5BC4}"/>
    <hyperlink ref="C43" r:id="rId6" display="Dual" xr:uid="{642FEDF0-278C-45AD-9712-39C82FF71013}"/>
    <hyperlink ref="C16" r:id="rId7" display="Cable Management System – Wall / Pole Mount" xr:uid="{53342D2B-8FBB-4E3E-A205-D291669C8165}"/>
    <hyperlink ref="C18" r:id="rId8" xr:uid="{DB88E7F1-70A3-4DF7-AAF8-97818F598B92}"/>
    <hyperlink ref="C19" r:id="rId9" xr:uid="{A126B69B-5B8C-418C-B2A4-14721CB9ED45}"/>
    <hyperlink ref="C20" r:id="rId10" xr:uid="{4CFD2069-45AD-479C-B23A-A32DD8055134}"/>
    <hyperlink ref="C17" r:id="rId11" display="Cable Management System – Wall / Pole Mount" xr:uid="{6598AEBC-62B2-40C2-8A17-F9E6E3BF7BF3}"/>
  </hyperlinks>
  <pageMargins left="0.7" right="0.7" top="0.75" bottom="0.75" header="0.3" footer="0.3"/>
  <pageSetup scale="43" orientation="landscape" r:id="rId12"/>
  <drawing r:id="rId1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440679D17D9845B93CDF7A8624354B" ma:contentTypeVersion="26" ma:contentTypeDescription="Create a new document." ma:contentTypeScope="" ma:versionID="0f5e822b85a7160485c703a9e2c0c4c2">
  <xsd:schema xmlns:xsd="http://www.w3.org/2001/XMLSchema" xmlns:xs="http://www.w3.org/2001/XMLSchema" xmlns:p="http://schemas.microsoft.com/office/2006/metadata/properties" xmlns:ns2="54c39503-3629-4c9f-be7e-2a6e27a8e5fe" xmlns:ns3="41a605bb-6be9-44f8-ba54-b8a7a59fb15b" targetNamespace="http://schemas.microsoft.com/office/2006/metadata/properties" ma:root="true" ma:fieldsID="d99d63d3b618ae517c45bd4ef0b0bb92" ns2:_="" ns3:_="">
    <xsd:import namespace="54c39503-3629-4c9f-be7e-2a6e27a8e5fe"/>
    <xsd:import namespace="41a605bb-6be9-44f8-ba54-b8a7a59fb15b"/>
    <xsd:element name="properties">
      <xsd:complexType>
        <xsd:sequence>
          <xsd:element name="documentManagement">
            <xsd:complexType>
              <xsd:all>
                <xsd:element ref="ns2:SalesforceID" minOccurs="0"/>
                <xsd:element ref="ns2:DocumentType" minOccurs="0"/>
                <xsd:element ref="ns2:FolderType" minOccurs="0"/>
                <xsd:element ref="ns2:PublishedDate" minOccurs="0"/>
                <xsd:element ref="ns2:PublishedState" minOccurs="0"/>
                <xsd:element ref="ns2:PublishedLink" minOccurs="0"/>
                <xsd:element ref="ns2:NeedsPublishing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Campaign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39503-3629-4c9f-be7e-2a6e27a8e5fe" elementFormDefault="qualified">
    <xsd:import namespace="http://schemas.microsoft.com/office/2006/documentManagement/types"/>
    <xsd:import namespace="http://schemas.microsoft.com/office/infopath/2007/PartnerControls"/>
    <xsd:element name="SalesforceID" ma:index="8" nillable="true" ma:displayName="SalesforceID" ma:internalName="SalesforceID">
      <xsd:simpleType>
        <xsd:restriction base="dms:Text">
          <xsd:maxLength value="255"/>
        </xsd:restriction>
      </xsd:simpleType>
    </xsd:element>
    <xsd:element name="DocumentType" ma:index="9" nillable="true" ma:displayName="DocumentType" ma:internalName="DocumentType">
      <xsd:simpleType>
        <xsd:restriction base="dms:Text">
          <xsd:maxLength value="255"/>
        </xsd:restriction>
      </xsd:simpleType>
    </xsd:element>
    <xsd:element name="FolderType" ma:index="10" nillable="true" ma:displayName="FolderType" ma:internalName="FolderType">
      <xsd:simpleType>
        <xsd:restriction base="dms:Text">
          <xsd:maxLength value="255"/>
        </xsd:restriction>
      </xsd:simpleType>
    </xsd:element>
    <xsd:element name="PublishedDate" ma:index="11" nillable="true" ma:displayName="PublishedDate" ma:format="DateTime" ma:internalName="PublishedDate">
      <xsd:simpleType>
        <xsd:restriction base="dms:DateTime"/>
      </xsd:simpleType>
    </xsd:element>
    <xsd:element name="PublishedState" ma:index="12" nillable="true" ma:displayName="PublishedState" ma:internalName="PublishedState">
      <xsd:simpleType>
        <xsd:restriction base="dms:Text">
          <xsd:maxLength value="255"/>
        </xsd:restriction>
      </xsd:simpleType>
    </xsd:element>
    <xsd:element name="PublishedLink" ma:index="13" nillable="true" ma:displayName="PublishedLink" ma:format="Hyperlink" ma:internalName="Published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NeedsPublishing" ma:index="14" nillable="true" ma:displayName="NeedsPublishing" ma:internalName="NeedsPublishing">
      <xsd:simpleType>
        <xsd:restriction base="dms:Text">
          <xsd:maxLength value="255"/>
        </xsd:restriction>
      </xsd:simpleType>
    </xsd:element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140b0177-dd33-438c-912e-8b68433a1e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CampaignType" ma:index="27" nillable="true" ma:displayName="CampaignType" ma:format="Dropdown" ma:internalName="CampaignTyp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a605bb-6be9-44f8-ba54-b8a7a59fb15b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1c92a982-865e-4faa-9f92-8bb811f148f2}" ma:internalName="TaxCatchAll" ma:showField="CatchAllData" ma:web="41a605bb-6be9-44f8-ba54-b8a7a59fb15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edLink xmlns="54c39503-3629-4c9f-be7e-2a6e27a8e5fe">
      <Url>https://files.sourcewell.org/public/Shared%20Documents/Solicitations/General/042221-10370/042221-SEM/Additional%20Documents/042221-SEM%20-%20Price%20Information.xlsx</Url>
      <Description>https://files.sourcewell.org/public/Shared Documents/Solicitations/General/042221-10370/042221-SEM/Additional Documents/042221-SEM - Price Information.xlsx</Description>
    </PublishedLink>
    <lcf76f155ced4ddcb4097134ff3c332f xmlns="54c39503-3629-4c9f-be7e-2a6e27a8e5fe">
      <Terms xmlns="http://schemas.microsoft.com/office/infopath/2007/PartnerControls"/>
    </lcf76f155ced4ddcb4097134ff3c332f>
    <TaxCatchAll xmlns="41a605bb-6be9-44f8-ba54-b8a7a59fb15b" xsi:nil="true"/>
    <PublishedDate xmlns="54c39503-3629-4c9f-be7e-2a6e27a8e5fe">2023-01-12T20:34:00+00:00</PublishedDate>
    <SalesforceID xmlns="54c39503-3629-4c9f-be7e-2a6e27a8e5fe">a4K8W0000006AnvUAE</SalesforceID>
    <PublishedState xmlns="54c39503-3629-4c9f-be7e-2a6e27a8e5fe">Processing</PublishedState>
    <DocumentType xmlns="54c39503-3629-4c9f-be7e-2a6e27a8e5fe">Pricing</DocumentType>
    <NeedsPublishing xmlns="54c39503-3629-4c9f-be7e-2a6e27a8e5fe" xsi:nil="true"/>
    <FolderType xmlns="54c39503-3629-4c9f-be7e-2a6e27a8e5fe" xsi:nil="true"/>
    <CampaignType xmlns="54c39503-3629-4c9f-be7e-2a6e27a8e5fe" xsi:nil="true"/>
  </documentManagement>
</p:properties>
</file>

<file path=customXml/itemProps1.xml><?xml version="1.0" encoding="utf-8"?>
<ds:datastoreItem xmlns:ds="http://schemas.openxmlformats.org/officeDocument/2006/customXml" ds:itemID="{E114A533-881D-4D91-8720-01C9CAE6F728}"/>
</file>

<file path=customXml/itemProps2.xml><?xml version="1.0" encoding="utf-8"?>
<ds:datastoreItem xmlns:ds="http://schemas.openxmlformats.org/officeDocument/2006/customXml" ds:itemID="{AE664262-71ED-468B-B913-E36B51328BF9}"/>
</file>

<file path=customXml/itemProps3.xml><?xml version="1.0" encoding="utf-8"?>
<ds:datastoreItem xmlns:ds="http://schemas.openxmlformats.org/officeDocument/2006/customXml" ds:itemID="{90905AC8-0D05-4450-AE59-FB0BCD99E4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Blink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C. Barahona</dc:creator>
  <cp:lastModifiedBy>Amanda Drewry</cp:lastModifiedBy>
  <cp:lastPrinted>2022-03-01T18:28:50Z</cp:lastPrinted>
  <dcterms:created xsi:type="dcterms:W3CDTF">2022-01-20T15:21:35Z</dcterms:created>
  <dcterms:modified xsi:type="dcterms:W3CDTF">2023-04-12T15:10:14Z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0x010100C3440679D17D9845B93CDF7A8624354B</vt:lpwstr>
  </property>
</Properties>
</file>